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5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6.xml" ContentType="application/vnd.openxmlformats-officedocument.drawing+xml"/>
  <Override PartName="/xl/customProperty13.bin" ContentType="application/vnd.openxmlformats-officedocument.spreadsheetml.customProperty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A87A041-B79E-4802-9BAF-A0C0F3FA724A}" xr6:coauthVersionLast="47" xr6:coauthVersionMax="47" xr10:uidLastSave="{00000000-0000-0000-0000-000000000000}"/>
  <bookViews>
    <workbookView xWindow="-120" yWindow="-120" windowWidth="29040" windowHeight="15720" activeTab="6" xr2:uid="{7A1703C0-4B4A-4DC7-9AC8-6D8CCB036FA2}"/>
  </bookViews>
  <sheets>
    <sheet name="Q1 2024" sheetId="4" r:id="rId1"/>
    <sheet name="Q2 2024" sheetId="5" r:id="rId2"/>
    <sheet name="Q3 2024" sheetId="6" r:id="rId3"/>
    <sheet name="Q4 2024" sheetId="7" r:id="rId4"/>
    <sheet name="FY 2024" sheetId="8" r:id="rId5"/>
    <sheet name="Q1 2025" sheetId="1" r:id="rId6"/>
    <sheet name="Q2 2025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8" l="1"/>
  <c r="E30" i="4"/>
  <c r="E30" i="5"/>
  <c r="E30" i="6"/>
  <c r="E30" i="7"/>
  <c r="E30" i="1"/>
  <c r="E31" i="1"/>
  <c r="E31" i="8" l="1"/>
  <c r="E31" i="7"/>
  <c r="E31" i="6"/>
  <c r="E31" i="5"/>
  <c r="E31" i="4"/>
  <c r="C17" i="9"/>
  <c r="B17" i="9"/>
  <c r="E14" i="9"/>
  <c r="E15" i="9" s="1"/>
  <c r="C14" i="9"/>
  <c r="C18" i="9" s="1"/>
  <c r="C20" i="9" s="1"/>
  <c r="B14" i="9"/>
  <c r="B15" i="9" s="1"/>
  <c r="C10" i="9"/>
  <c r="B10" i="9"/>
  <c r="C21" i="9" l="1"/>
  <c r="B18" i="9"/>
  <c r="B20" i="9" s="1"/>
  <c r="B21" i="9" s="1"/>
  <c r="E18" i="9"/>
  <c r="E20" i="9" s="1"/>
  <c r="C15" i="9"/>
  <c r="E21" i="9" l="1"/>
  <c r="E24" i="9"/>
  <c r="E30" i="9" l="1"/>
  <c r="E31" i="9"/>
</calcChain>
</file>

<file path=xl/sharedStrings.xml><?xml version="1.0" encoding="utf-8"?>
<sst xmlns="http://schemas.openxmlformats.org/spreadsheetml/2006/main" count="211" uniqueCount="36">
  <si>
    <t>Adjusted Earnings</t>
  </si>
  <si>
    <t>All adjusting items amounts are unaudited and unreviewed</t>
  </si>
  <si>
    <t>Q1 2025 Adjusted Earnings Results</t>
  </si>
  <si>
    <t>Consolidated</t>
  </si>
  <si>
    <t>(Gains) losses on sale or disposal</t>
  </si>
  <si>
    <t>USD m</t>
  </si>
  <si>
    <t>Q1 2024 Adjusted Earnings Results</t>
  </si>
  <si>
    <t>Agri-Nutrients</t>
  </si>
  <si>
    <t>Q2 2024 Adjusted Earnings Results</t>
  </si>
  <si>
    <t>Q3 2024 Adjusted Earnings Results</t>
  </si>
  <si>
    <t>Q4 2024 Adjusted Earnings Results</t>
  </si>
  <si>
    <t>FY 2024 Adjusted Earnings Results</t>
  </si>
  <si>
    <t>Adjusting items in results from associates and non-integral joint ventures</t>
  </si>
  <si>
    <t>Adjusting items related to finance income / costs</t>
  </si>
  <si>
    <t>Share of total adjusting items attributable to non-controlling interests</t>
  </si>
  <si>
    <t>Net income / (loss) - attributable to Equity holders of the Parent</t>
  </si>
  <si>
    <t>Adjusted net income / (loss) - attributable to Equity holders of the Parent</t>
  </si>
  <si>
    <t>Income from operations (EBIT)</t>
  </si>
  <si>
    <t>Adjusted income from operations (EBIT)</t>
  </si>
  <si>
    <t>Impairments and write-offs</t>
  </si>
  <si>
    <t>(Gains) losses from discontinued operations</t>
  </si>
  <si>
    <t>EBITDA</t>
  </si>
  <si>
    <t>Adjusted EBITDA</t>
  </si>
  <si>
    <r>
      <t>Others</t>
    </r>
    <r>
      <rPr>
        <vertAlign val="superscript"/>
        <sz val="11"/>
        <color theme="2" tint="-0.89996032593768116"/>
        <rFont val="SABIC Typeface Text Light"/>
        <family val="2"/>
      </rPr>
      <t>1</t>
    </r>
  </si>
  <si>
    <r>
      <t>Tax and zakat adjustments</t>
    </r>
    <r>
      <rPr>
        <vertAlign val="superscript"/>
        <sz val="11"/>
        <color theme="2" tint="-0.89996032593768116"/>
        <rFont val="SABIC Typeface Text Light"/>
        <family val="2"/>
      </rPr>
      <t>2</t>
    </r>
  </si>
  <si>
    <r>
      <rPr>
        <i/>
        <vertAlign val="superscript"/>
        <sz val="10"/>
        <rFont val="SABIC Typeface Text Light"/>
        <family val="2"/>
      </rPr>
      <t xml:space="preserve">1 </t>
    </r>
    <r>
      <rPr>
        <i/>
        <sz val="10"/>
        <rFont val="SABIC Typeface Text Light"/>
        <family val="2"/>
      </rPr>
      <t xml:space="preserve">Includes other non-operating and non-recurring items, such as insurance claims, costs related to major disasters, restructuring and redundancy costs, amongst others </t>
    </r>
  </si>
  <si>
    <r>
      <t xml:space="preserve">2 </t>
    </r>
    <r>
      <rPr>
        <i/>
        <sz val="10"/>
        <color theme="1"/>
        <rFont val="SABIC Typeface Text Light"/>
        <family val="2"/>
      </rPr>
      <t>Including adjusting items in tax / zakat, and material tax / zakat effect of other adjusting items listed</t>
    </r>
  </si>
  <si>
    <t>All amounts in USD millions unless otherwise stated and subject to rounding differences</t>
  </si>
  <si>
    <t>Petrochemicals</t>
  </si>
  <si>
    <t>Special items in EBITDA:</t>
  </si>
  <si>
    <t>Special items in EBITDA</t>
  </si>
  <si>
    <t>Special items in EBIT</t>
  </si>
  <si>
    <t>Total Special items in Net income / (loss) - attributable to Equity holders of the Parent</t>
  </si>
  <si>
    <t xml:space="preserve"> </t>
  </si>
  <si>
    <t>Q2 2025 Adjusted Earnings Results</t>
  </si>
  <si>
    <t>USD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</si>
</sst>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ABIC Typeface Text Light"/>
      <family val="2"/>
    </font>
    <font>
      <b/>
      <sz val="16"/>
      <color theme="1" tint="0.249977111117893"/>
      <name val="SABIC Typeface Text Light"/>
      <family val="2"/>
    </font>
    <font>
      <b/>
      <sz val="11"/>
      <color rgb="FF00B0F0"/>
      <name val="SABIC Typeface Text Light"/>
      <family val="2"/>
    </font>
    <font>
      <b/>
      <sz val="11"/>
      <color rgb="FF92D050"/>
      <name val="SABIC Typeface Text Light"/>
      <family val="2"/>
    </font>
    <font>
      <b/>
      <sz val="9"/>
      <color theme="2" tint="-0.499984740745262"/>
      <name val="SABIC Typeface Text Light"/>
      <family val="2"/>
    </font>
    <font>
      <b/>
      <sz val="20"/>
      <color rgb="FF041E42"/>
      <name val="SABIC Typeface Text Light"/>
      <family val="2"/>
    </font>
    <font>
      <b/>
      <sz val="20"/>
      <color rgb="FF24488D"/>
      <name val="SABIC Typeface Text Light"/>
      <family val="2"/>
    </font>
    <font>
      <b/>
      <sz val="11"/>
      <name val="SABIC Typeface Text Light"/>
      <family val="2"/>
    </font>
    <font>
      <b/>
      <sz val="11"/>
      <color theme="0"/>
      <name val="SABIC Typeface Text Light"/>
      <family val="2"/>
    </font>
    <font>
      <sz val="11"/>
      <color theme="2" tint="-0.89999084444715716"/>
      <name val="SABIC Typeface Text Light"/>
      <family val="2"/>
    </font>
    <font>
      <b/>
      <sz val="11"/>
      <color theme="2" tint="-0.89999084444715716"/>
      <name val="SABIC Typeface Text Light"/>
      <family val="2"/>
    </font>
    <font>
      <vertAlign val="superscript"/>
      <sz val="11"/>
      <color theme="2" tint="-0.89996032593768116"/>
      <name val="SABIC Typeface Text Light"/>
      <family val="2"/>
    </font>
    <font>
      <i/>
      <sz val="10"/>
      <color theme="1"/>
      <name val="SABIC Typeface Text Light"/>
      <family val="2"/>
    </font>
    <font>
      <b/>
      <sz val="11"/>
      <color theme="1"/>
      <name val="SABIC Typeface Text Light"/>
      <family val="2"/>
    </font>
    <font>
      <i/>
      <sz val="10"/>
      <name val="SABIC Typeface Text Light"/>
      <family val="2"/>
    </font>
    <font>
      <i/>
      <vertAlign val="superscript"/>
      <sz val="10"/>
      <name val="SABIC Typeface Text Light"/>
      <family val="2"/>
    </font>
    <font>
      <i/>
      <vertAlign val="superscript"/>
      <sz val="10"/>
      <color theme="1"/>
      <name val="SABIC Typeface Text Light"/>
      <family val="2"/>
    </font>
    <font>
      <sz val="11"/>
      <color rgb="FFFF0000"/>
      <name val="SABIC Typeface Text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939598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2" tint="-0.89996032593768116"/>
      </left>
      <right/>
      <top style="thin">
        <color theme="2" tint="-0.89996032593768116"/>
      </top>
      <bottom/>
      <diagonal/>
    </border>
    <border>
      <left/>
      <right/>
      <top style="thin">
        <color theme="2" tint="-0.89996032593768116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7" fontId="10" fillId="2" borderId="3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5" fontId="2" fillId="0" borderId="0" xfId="0" applyNumberFormat="1" applyFont="1"/>
    <xf numFmtId="0" fontId="12" fillId="0" borderId="5" xfId="0" applyFont="1" applyBorder="1" applyAlignment="1">
      <alignment horizontal="left" vertical="center" indent="2"/>
    </xf>
    <xf numFmtId="37" fontId="11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2"/>
    </xf>
    <xf numFmtId="0" fontId="12" fillId="0" borderId="4" xfId="0" applyFont="1" applyBorder="1" applyAlignment="1">
      <alignment horizontal="left" vertical="center" indent="2"/>
    </xf>
    <xf numFmtId="37" fontId="12" fillId="0" borderId="0" xfId="1" applyNumberFormat="1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vertical="center"/>
    </xf>
    <xf numFmtId="37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 indent="2"/>
    </xf>
    <xf numFmtId="37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left" vertical="center" indent="2"/>
    </xf>
    <xf numFmtId="0" fontId="2" fillId="0" borderId="0" xfId="0" applyFont="1" applyBorder="1"/>
    <xf numFmtId="20" fontId="16" fillId="0" borderId="0" xfId="0" applyNumberFormat="1" applyFont="1" applyAlignment="1">
      <alignment vertical="center"/>
    </xf>
    <xf numFmtId="20" fontId="18" fillId="0" borderId="0" xfId="0" applyNumberFormat="1" applyFont="1" applyAlignment="1">
      <alignment vertical="center"/>
    </xf>
    <xf numFmtId="37" fontId="2" fillId="0" borderId="0" xfId="0" applyNumberFormat="1" applyFont="1"/>
    <xf numFmtId="37" fontId="12" fillId="0" borderId="3" xfId="1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left" vertical="center" indent="1"/>
    </xf>
    <xf numFmtId="165" fontId="2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vertical="center"/>
    </xf>
    <xf numFmtId="0" fontId="12" fillId="0" borderId="3" xfId="0" applyFont="1" applyBorder="1" applyAlignment="1">
      <alignment horizontal="left" vertical="center" indent="1"/>
    </xf>
    <xf numFmtId="165" fontId="19" fillId="0" borderId="0" xfId="1" applyNumberFormat="1" applyFont="1"/>
    <xf numFmtId="2" fontId="2" fillId="0" borderId="0" xfId="0" applyNumberFormat="1" applyFont="1"/>
    <xf numFmtId="166" fontId="2" fillId="0" borderId="0" xfId="0" applyNumberFormat="1" applyFont="1"/>
    <xf numFmtId="9" fontId="2" fillId="0" borderId="0" xfId="2" applyFont="1"/>
    <xf numFmtId="43" fontId="2" fillId="0" borderId="0" xfId="0" applyNumberFormat="1" applyFont="1"/>
    <xf numFmtId="164" fontId="2" fillId="0" borderId="0" xfId="1" applyNumberFormat="1" applyFont="1"/>
    <xf numFmtId="2" fontId="2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D4D4D"/>
      <color rgb="FFFFC000"/>
      <color rgb="FF939598"/>
      <color rgb="FF041E42"/>
      <color rgb="FF00B0F0"/>
      <color rgb="FF009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ACC775-FF86-BF1B-B73E-8B2EECC0A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03E824-F8A6-0A7E-5BA4-41162DF89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7F42CE-2D04-44FC-AA13-9A5E64605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C79343-EC64-4B18-9203-FAEFE466F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646E4B-4BAD-47F2-9C90-ABA884AF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D79CA3-C4F7-4BDB-9ABC-E1BA18C13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546664-1738-4105-9305-887FAF77D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366B7A-328B-4774-9528-A513027C9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727A3D-B6D4-4960-974C-934B95694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5C0F71-2B5D-43FA-8184-2649546E0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85EFBA-1E1E-4E28-824C-A5960BA8D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5</xdr:col>
      <xdr:colOff>51349</xdr:colOff>
      <xdr:row>1</xdr:row>
      <xdr:rowOff>207425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BC89DC-0664-4006-B82C-31E74470A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85725"/>
          <a:ext cx="1089574" cy="559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223471</xdr:rowOff>
    </xdr:from>
    <xdr:to>
      <xdr:col>0</xdr:col>
      <xdr:colOff>1590675</xdr:colOff>
      <xdr:row>0</xdr:row>
      <xdr:rowOff>340238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7E1403-B4D2-492C-92E6-5CFA50FB7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71"/>
          <a:ext cx="1590675" cy="116767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95250</xdr:rowOff>
    </xdr:from>
    <xdr:to>
      <xdr:col>5</xdr:col>
      <xdr:colOff>51349</xdr:colOff>
      <xdr:row>1</xdr:row>
      <xdr:rowOff>216950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D1173E-F5EC-4390-B658-94E36B346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95250"/>
          <a:ext cx="1089574" cy="55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71BF-D83D-48E8-9E2F-30FB1E264E74}">
  <sheetPr>
    <pageSetUpPr fitToPage="1"/>
  </sheetPr>
  <dimension ref="A1:AF36"/>
  <sheetViews>
    <sheetView showGridLines="0" zoomScaleNormal="100" workbookViewId="0">
      <selection activeCell="E30" sqref="E30"/>
    </sheetView>
  </sheetViews>
  <sheetFormatPr defaultColWidth="9.140625" defaultRowHeight="19.5" x14ac:dyDescent="0.5"/>
  <cols>
    <col min="1" max="1" width="82.42578125" style="1" customWidth="1"/>
    <col min="2" max="3" width="21" style="1" customWidth="1"/>
    <col min="4" max="4" width="2.28515625" style="1" customWidth="1"/>
    <col min="5" max="5" width="21" style="1" customWidth="1"/>
    <col min="6" max="20" width="9.7109375" style="1" bestFit="1" customWidth="1"/>
    <col min="21" max="22" width="9.7109375" style="1" customWidth="1"/>
    <col min="23" max="27" width="9.7109375" style="1" bestFit="1" customWidth="1"/>
    <col min="28" max="28" width="11.5703125" style="1" bestFit="1" customWidth="1"/>
    <col min="29" max="29" width="9" style="1" bestFit="1" customWidth="1"/>
    <col min="30" max="31" width="10.5703125" style="1" bestFit="1" customWidth="1"/>
    <col min="32" max="32" width="5.28515625" style="1" bestFit="1" customWidth="1"/>
    <col min="33" max="16384" width="9.140625" style="1"/>
  </cols>
  <sheetData>
    <row r="1" spans="1:32" ht="34.5" x14ac:dyDescent="0.85">
      <c r="A1" s="6"/>
      <c r="D1" s="2"/>
    </row>
    <row r="2" spans="1:32" x14ac:dyDescent="0.5">
      <c r="A2" s="3" t="s">
        <v>0</v>
      </c>
      <c r="D2" s="4"/>
    </row>
    <row r="3" spans="1:32" x14ac:dyDescent="0.5">
      <c r="A3" s="5" t="s">
        <v>27</v>
      </c>
      <c r="D3" s="5"/>
    </row>
    <row r="4" spans="1:32" x14ac:dyDescent="0.5">
      <c r="A4" s="5" t="s">
        <v>1</v>
      </c>
    </row>
    <row r="5" spans="1:32" ht="9.75" customHeight="1" x14ac:dyDescent="0.5">
      <c r="A5" s="5"/>
    </row>
    <row r="6" spans="1:32" ht="34.5" x14ac:dyDescent="0.85">
      <c r="A6" s="6" t="s">
        <v>6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5"/>
    <row r="8" spans="1:32" s="12" customFormat="1" ht="22.5" customHeight="1" x14ac:dyDescent="0.2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5"/>
    <row r="10" spans="1:32" s="12" customFormat="1" ht="22.5" customHeight="1" x14ac:dyDescent="0.5">
      <c r="A10" s="33" t="s">
        <v>21</v>
      </c>
      <c r="B10" s="31">
        <v>948.66213333333337</v>
      </c>
      <c r="C10" s="31">
        <v>254.21973333333335</v>
      </c>
      <c r="D10" s="14"/>
      <c r="E10" s="31">
        <v>1202.8818615337655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5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5">
      <c r="A12" s="18" t="s">
        <v>4</v>
      </c>
      <c r="B12" s="17">
        <v>-26.666666666666668</v>
      </c>
      <c r="C12" s="17"/>
      <c r="D12" s="14"/>
      <c r="E12" s="17">
        <v>-26.666666666666668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5">
      <c r="A13" s="18" t="s">
        <v>23</v>
      </c>
      <c r="B13" s="17">
        <v>73.933121333333304</v>
      </c>
      <c r="C13" s="17">
        <v>10.5668786666667</v>
      </c>
      <c r="D13" s="14"/>
      <c r="E13" s="17">
        <v>84.5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5">
      <c r="A14" s="19" t="s">
        <v>30</v>
      </c>
      <c r="B14" s="20">
        <v>47.266454666666633</v>
      </c>
      <c r="C14" s="20">
        <v>10.5668786666667</v>
      </c>
      <c r="D14" s="21"/>
      <c r="E14" s="20">
        <v>57.833333333333329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5">
      <c r="A15" s="32" t="s">
        <v>22</v>
      </c>
      <c r="B15" s="13">
        <v>995.92858799999999</v>
      </c>
      <c r="C15" s="13">
        <v>264.78661200000005</v>
      </c>
      <c r="D15" s="14"/>
      <c r="E15" s="13">
        <v>1260.7151948670987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25">
      <c r="B16" s="22"/>
      <c r="C16" s="22"/>
      <c r="D16" s="23"/>
      <c r="E16" s="22"/>
    </row>
    <row r="17" spans="1:32" s="12" customFormat="1" ht="22.5" customHeight="1" x14ac:dyDescent="0.5">
      <c r="A17" s="33" t="s">
        <v>17</v>
      </c>
      <c r="B17" s="31">
        <v>127.86693333333332</v>
      </c>
      <c r="C17" s="31">
        <v>194.91733333333335</v>
      </c>
      <c r="D17" s="14"/>
      <c r="E17" s="31">
        <v>322.77999999999997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5">
      <c r="A18" s="24" t="s">
        <v>30</v>
      </c>
      <c r="B18" s="25">
        <v>47.266454666666633</v>
      </c>
      <c r="C18" s="25">
        <v>10.5668786666667</v>
      </c>
      <c r="D18" s="1"/>
      <c r="E18" s="25">
        <v>57.833333333333329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5">
      <c r="A19" s="18" t="s">
        <v>19</v>
      </c>
      <c r="B19" s="17">
        <v>14.800000000000004</v>
      </c>
      <c r="C19" s="17"/>
      <c r="D19" s="14"/>
      <c r="E19" s="17">
        <v>14.800000000000004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5">
      <c r="A20" s="19" t="s">
        <v>31</v>
      </c>
      <c r="B20" s="20">
        <v>62.066454666666637</v>
      </c>
      <c r="C20" s="20">
        <v>10.5668786666667</v>
      </c>
      <c r="D20" s="21"/>
      <c r="E20" s="20">
        <v>72.633333333333326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5">
      <c r="A21" s="32" t="s">
        <v>18</v>
      </c>
      <c r="B21" s="13">
        <v>189.93338799999995</v>
      </c>
      <c r="C21" s="13">
        <v>205.48421200000004</v>
      </c>
      <c r="D21" s="14"/>
      <c r="E21" s="13">
        <v>395.4133333333333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25">
      <c r="B22" s="22"/>
      <c r="C22" s="22"/>
      <c r="D22" s="23"/>
      <c r="E22" s="22"/>
    </row>
    <row r="23" spans="1:32" ht="22.5" customHeight="1" x14ac:dyDescent="0.5">
      <c r="A23" s="33" t="s">
        <v>15</v>
      </c>
      <c r="B23" s="31"/>
      <c r="C23" s="31"/>
      <c r="D23" s="14"/>
      <c r="E23" s="31">
        <v>65.659008384000202</v>
      </c>
    </row>
    <row r="24" spans="1:32" x14ac:dyDescent="0.5">
      <c r="A24" s="24" t="s">
        <v>31</v>
      </c>
      <c r="B24" s="25"/>
      <c r="C24" s="25"/>
      <c r="E24" s="25">
        <v>72.633333333333326</v>
      </c>
    </row>
    <row r="25" spans="1:32" x14ac:dyDescent="0.5">
      <c r="A25" s="18" t="s">
        <v>14</v>
      </c>
      <c r="B25" s="25"/>
      <c r="C25" s="25"/>
      <c r="E25" s="17">
        <v>5.5266666666666708</v>
      </c>
    </row>
    <row r="26" spans="1:32" s="12" customFormat="1" ht="17.25" customHeight="1" x14ac:dyDescent="0.5">
      <c r="A26" s="18" t="s">
        <v>12</v>
      </c>
      <c r="B26" s="17"/>
      <c r="C26" s="17"/>
      <c r="D26" s="14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5">
      <c r="A27" s="18" t="s">
        <v>13</v>
      </c>
      <c r="B27" s="17"/>
      <c r="C27" s="17"/>
      <c r="E27" s="17"/>
    </row>
    <row r="28" spans="1:32" ht="21" x14ac:dyDescent="0.5">
      <c r="A28" s="26" t="s">
        <v>24</v>
      </c>
      <c r="B28" s="17"/>
      <c r="C28" s="17"/>
      <c r="D28" s="27"/>
      <c r="E28" s="17"/>
    </row>
    <row r="29" spans="1:32" s="12" customFormat="1" ht="17.25" customHeight="1" x14ac:dyDescent="0.5">
      <c r="A29" s="18" t="s">
        <v>20</v>
      </c>
      <c r="B29" s="17"/>
      <c r="C29" s="17"/>
      <c r="D29" s="14"/>
      <c r="E29" s="17">
        <v>103.2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5">
      <c r="A30" s="19" t="s">
        <v>32</v>
      </c>
      <c r="B30" s="20"/>
      <c r="C30" s="20"/>
      <c r="D30" s="21"/>
      <c r="E30" s="20">
        <f>SUM(E24:E29)</f>
        <v>181.36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5">
      <c r="A31" s="32" t="s">
        <v>16</v>
      </c>
      <c r="B31" s="13"/>
      <c r="C31" s="13"/>
      <c r="D31" s="14"/>
      <c r="E31" s="13">
        <f>SUM(E23:E29)</f>
        <v>247.01900838400019</v>
      </c>
    </row>
    <row r="32" spans="1:32" x14ac:dyDescent="0.5">
      <c r="A32" s="28" t="s">
        <v>25</v>
      </c>
    </row>
    <row r="33" spans="1:5" x14ac:dyDescent="0.5">
      <c r="A33" s="29" t="s">
        <v>26</v>
      </c>
    </row>
    <row r="34" spans="1:5" x14ac:dyDescent="0.5">
      <c r="B34" s="15"/>
      <c r="C34" s="15"/>
      <c r="E34" s="15"/>
    </row>
    <row r="35" spans="1:5" x14ac:dyDescent="0.5">
      <c r="B35" s="15"/>
      <c r="C35" s="15"/>
      <c r="E35" s="15"/>
    </row>
    <row r="36" spans="1:5" x14ac:dyDescent="0.5">
      <c r="A36" s="1" t="s">
        <v>33</v>
      </c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{F704348A-846A-43F5-ADE3-9B359CBE7CD3}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04348A-846A-43F5-ADE3-9B359CBE7C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51E0-18F1-4E52-8ECA-4ECFED06514D}">
  <sheetPr>
    <pageSetUpPr fitToPage="1"/>
  </sheetPr>
  <dimension ref="A1:AF35"/>
  <sheetViews>
    <sheetView showGridLines="0" zoomScaleNormal="100" workbookViewId="0">
      <selection activeCell="E31" sqref="E31"/>
    </sheetView>
  </sheetViews>
  <sheetFormatPr defaultColWidth="9.140625" defaultRowHeight="19.5" x14ac:dyDescent="0.5"/>
  <cols>
    <col min="1" max="1" width="82.42578125" style="1" customWidth="1"/>
    <col min="2" max="3" width="21" style="1" customWidth="1"/>
    <col min="4" max="4" width="2.28515625" style="1" customWidth="1"/>
    <col min="5" max="5" width="21" style="1" customWidth="1"/>
    <col min="6" max="20" width="9.7109375" style="1" bestFit="1" customWidth="1"/>
    <col min="21" max="22" width="9.7109375" style="1" customWidth="1"/>
    <col min="23" max="27" width="9.7109375" style="1" bestFit="1" customWidth="1"/>
    <col min="28" max="28" width="11.5703125" style="1" bestFit="1" customWidth="1"/>
    <col min="29" max="29" width="9" style="1" bestFit="1" customWidth="1"/>
    <col min="30" max="31" width="10.5703125" style="1" bestFit="1" customWidth="1"/>
    <col min="32" max="32" width="5.28515625" style="1" bestFit="1" customWidth="1"/>
    <col min="33" max="16384" width="9.140625" style="1"/>
  </cols>
  <sheetData>
    <row r="1" spans="1:32" ht="34.5" x14ac:dyDescent="0.85">
      <c r="A1" s="6"/>
      <c r="D1" s="2"/>
    </row>
    <row r="2" spans="1:32" x14ac:dyDescent="0.5">
      <c r="A2" s="3" t="s">
        <v>0</v>
      </c>
      <c r="D2" s="4"/>
    </row>
    <row r="3" spans="1:32" x14ac:dyDescent="0.5">
      <c r="A3" s="5" t="s">
        <v>27</v>
      </c>
      <c r="D3" s="5"/>
    </row>
    <row r="4" spans="1:32" x14ac:dyDescent="0.5">
      <c r="A4" s="5" t="s">
        <v>1</v>
      </c>
    </row>
    <row r="5" spans="1:32" ht="9.75" customHeight="1" x14ac:dyDescent="0.5">
      <c r="A5" s="5"/>
    </row>
    <row r="6" spans="1:32" ht="34.5" x14ac:dyDescent="0.85">
      <c r="A6" s="6" t="s">
        <v>8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5"/>
    <row r="8" spans="1:32" s="12" customFormat="1" ht="22.5" customHeight="1" x14ac:dyDescent="0.2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5"/>
    <row r="10" spans="1:32" s="12" customFormat="1" ht="22.5" customHeight="1" x14ac:dyDescent="0.5">
      <c r="A10" s="33" t="s">
        <v>21</v>
      </c>
      <c r="B10" s="31">
        <v>1301.2282666666665</v>
      </c>
      <c r="C10" s="31">
        <v>219.2064</v>
      </c>
      <c r="D10" s="14"/>
      <c r="E10" s="31">
        <v>1520.4344156320033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5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5">
      <c r="A12" s="18" t="s">
        <v>4</v>
      </c>
      <c r="B12" s="17"/>
      <c r="C12" s="17"/>
      <c r="D12" s="14"/>
      <c r="E12" s="1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5">
      <c r="A13" s="18" t="s">
        <v>23</v>
      </c>
      <c r="B13" s="17">
        <v>5.3501702666666695</v>
      </c>
      <c r="C13" s="17">
        <v>-1.95017026666667</v>
      </c>
      <c r="D13" s="14"/>
      <c r="E13" s="17">
        <v>3.4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5">
      <c r="A14" s="19" t="s">
        <v>30</v>
      </c>
      <c r="B14" s="20">
        <v>5.3501702666666695</v>
      </c>
      <c r="C14" s="20">
        <v>-1.95017026666667</v>
      </c>
      <c r="D14" s="21"/>
      <c r="E14" s="20">
        <v>3.4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5">
      <c r="A15" s="32" t="s">
        <v>22</v>
      </c>
      <c r="B15" s="13">
        <v>1306.5784369333333</v>
      </c>
      <c r="C15" s="13">
        <v>217.25622973333333</v>
      </c>
      <c r="D15" s="14"/>
      <c r="E15" s="13">
        <v>1523.8344156320034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25">
      <c r="B16" s="22"/>
      <c r="C16" s="22"/>
      <c r="D16" s="23"/>
      <c r="E16" s="22"/>
    </row>
    <row r="17" spans="1:32" s="12" customFormat="1" ht="22.5" customHeight="1" x14ac:dyDescent="0.5">
      <c r="A17" s="33" t="s">
        <v>17</v>
      </c>
      <c r="B17" s="31">
        <v>402.2688</v>
      </c>
      <c r="C17" s="31">
        <v>157.86746666666667</v>
      </c>
      <c r="D17" s="14"/>
      <c r="E17" s="31">
        <v>560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5">
      <c r="A18" s="24" t="s">
        <v>30</v>
      </c>
      <c r="B18" s="25">
        <v>5.3501702666666695</v>
      </c>
      <c r="C18" s="25">
        <v>-1.95017026666667</v>
      </c>
      <c r="D18" s="1"/>
      <c r="E18" s="25">
        <v>3.4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5">
      <c r="A19" s="18" t="s">
        <v>19</v>
      </c>
      <c r="B19" s="17">
        <v>103</v>
      </c>
      <c r="C19" s="17"/>
      <c r="D19" s="14"/>
      <c r="E19" s="17">
        <v>103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5">
      <c r="A20" s="19" t="s">
        <v>31</v>
      </c>
      <c r="B20" s="20">
        <v>108.35017026666667</v>
      </c>
      <c r="C20" s="20">
        <v>-1.95017026666667</v>
      </c>
      <c r="D20" s="21"/>
      <c r="E20" s="20">
        <v>106.4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5">
      <c r="A21" s="32" t="s">
        <v>18</v>
      </c>
      <c r="B21" s="13">
        <v>510.61897026666668</v>
      </c>
      <c r="C21" s="13">
        <v>155.9172964</v>
      </c>
      <c r="D21" s="14"/>
      <c r="E21" s="13">
        <v>666.4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25">
      <c r="B22" s="22"/>
      <c r="C22" s="22"/>
      <c r="D22" s="23"/>
      <c r="E22" s="22"/>
    </row>
    <row r="23" spans="1:32" ht="22.5" customHeight="1" x14ac:dyDescent="0.5">
      <c r="A23" s="33" t="s">
        <v>15</v>
      </c>
      <c r="B23" s="31"/>
      <c r="C23" s="31"/>
      <c r="D23" s="14"/>
      <c r="E23" s="31">
        <v>582.2736984320037</v>
      </c>
    </row>
    <row r="24" spans="1:32" x14ac:dyDescent="0.5">
      <c r="A24" s="24" t="s">
        <v>31</v>
      </c>
      <c r="B24" s="25"/>
      <c r="C24" s="25"/>
      <c r="E24" s="25">
        <v>106.4</v>
      </c>
    </row>
    <row r="25" spans="1:32" x14ac:dyDescent="0.5">
      <c r="A25" s="18" t="s">
        <v>14</v>
      </c>
      <c r="B25" s="25"/>
      <c r="C25" s="25"/>
      <c r="E25" s="17">
        <v>0.59999999999999432</v>
      </c>
    </row>
    <row r="26" spans="1:32" s="12" customFormat="1" ht="17.25" customHeight="1" x14ac:dyDescent="0.5">
      <c r="A26" s="18" t="s">
        <v>12</v>
      </c>
      <c r="B26" s="17"/>
      <c r="C26" s="17"/>
      <c r="D26" s="14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5">
      <c r="A27" s="18" t="s">
        <v>13</v>
      </c>
      <c r="B27" s="17"/>
      <c r="C27" s="17"/>
      <c r="E27" s="17"/>
    </row>
    <row r="28" spans="1:32" ht="21" x14ac:dyDescent="0.5">
      <c r="A28" s="26" t="s">
        <v>24</v>
      </c>
      <c r="B28" s="17"/>
      <c r="C28" s="17"/>
      <c r="D28" s="27"/>
      <c r="E28" s="17">
        <v>-235</v>
      </c>
    </row>
    <row r="29" spans="1:32" s="12" customFormat="1" ht="17.25" customHeight="1" x14ac:dyDescent="0.5">
      <c r="A29" s="18" t="s">
        <v>20</v>
      </c>
      <c r="B29" s="17"/>
      <c r="C29" s="17"/>
      <c r="D29" s="14"/>
      <c r="E29" s="17">
        <v>13.800000000000002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5">
      <c r="A30" s="19" t="s">
        <v>32</v>
      </c>
      <c r="B30" s="20"/>
      <c r="C30" s="20"/>
      <c r="D30" s="21"/>
      <c r="E30" s="20">
        <f>SUM(E24:E29)</f>
        <v>-114.2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5">
      <c r="A31" s="32" t="s">
        <v>16</v>
      </c>
      <c r="B31" s="13"/>
      <c r="C31" s="13"/>
      <c r="D31" s="14"/>
      <c r="E31" s="13">
        <f>SUM(E23:E29)</f>
        <v>468.07369843200371</v>
      </c>
    </row>
    <row r="32" spans="1:32" x14ac:dyDescent="0.5">
      <c r="A32" s="28" t="s">
        <v>25</v>
      </c>
    </row>
    <row r="33" spans="1:5" x14ac:dyDescent="0.5">
      <c r="A33" s="29" t="s">
        <v>26</v>
      </c>
    </row>
    <row r="34" spans="1:5" x14ac:dyDescent="0.5">
      <c r="B34" s="15"/>
      <c r="C34" s="15"/>
      <c r="E34" s="15"/>
    </row>
    <row r="35" spans="1:5" x14ac:dyDescent="0.5">
      <c r="B35" s="15"/>
      <c r="C35" s="15"/>
      <c r="E35" s="15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{4857091F-D0B8-4CE9-A4F3-8ADA1E43A647}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57091F-D0B8-4CE9-A4F3-8ADA1E43A6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663C-C054-4130-AC47-7C8C58E33330}">
  <sheetPr>
    <pageSetUpPr fitToPage="1"/>
  </sheetPr>
  <dimension ref="A1:AF35"/>
  <sheetViews>
    <sheetView showGridLines="0" zoomScaleNormal="100" workbookViewId="0">
      <selection activeCell="E31" sqref="E31"/>
    </sheetView>
  </sheetViews>
  <sheetFormatPr defaultColWidth="9.140625" defaultRowHeight="19.5" x14ac:dyDescent="0.5"/>
  <cols>
    <col min="1" max="1" width="82.42578125" style="1" customWidth="1"/>
    <col min="2" max="3" width="21" style="1" customWidth="1"/>
    <col min="4" max="4" width="2.28515625" style="1" customWidth="1"/>
    <col min="5" max="5" width="21" style="1" customWidth="1"/>
    <col min="6" max="20" width="9.7109375" style="1" bestFit="1" customWidth="1"/>
    <col min="21" max="22" width="9.7109375" style="1" customWidth="1"/>
    <col min="23" max="27" width="9.7109375" style="1" bestFit="1" customWidth="1"/>
    <col min="28" max="28" width="11.5703125" style="1" bestFit="1" customWidth="1"/>
    <col min="29" max="29" width="9" style="1" bestFit="1" customWidth="1"/>
    <col min="30" max="31" width="10.5703125" style="1" bestFit="1" customWidth="1"/>
    <col min="32" max="32" width="5.28515625" style="1" bestFit="1" customWidth="1"/>
    <col min="33" max="16384" width="9.140625" style="1"/>
  </cols>
  <sheetData>
    <row r="1" spans="1:32" ht="34.5" x14ac:dyDescent="0.85">
      <c r="A1" s="6"/>
      <c r="D1" s="2"/>
    </row>
    <row r="2" spans="1:32" x14ac:dyDescent="0.5">
      <c r="A2" s="3" t="s">
        <v>0</v>
      </c>
      <c r="D2" s="4"/>
    </row>
    <row r="3" spans="1:32" x14ac:dyDescent="0.5">
      <c r="A3" s="5" t="s">
        <v>27</v>
      </c>
      <c r="D3" s="5"/>
    </row>
    <row r="4" spans="1:32" x14ac:dyDescent="0.5">
      <c r="A4" s="5" t="s">
        <v>1</v>
      </c>
    </row>
    <row r="5" spans="1:32" ht="9.75" customHeight="1" x14ac:dyDescent="0.5">
      <c r="A5" s="5"/>
    </row>
    <row r="6" spans="1:32" ht="34.5" x14ac:dyDescent="0.85">
      <c r="A6" s="6" t="s">
        <v>9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5"/>
    <row r="8" spans="1:32" s="12" customFormat="1" ht="22.5" customHeight="1" x14ac:dyDescent="0.2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5"/>
    <row r="10" spans="1:32" s="12" customFormat="1" ht="22.5" customHeight="1" x14ac:dyDescent="0.5">
      <c r="A10" s="33" t="s">
        <v>21</v>
      </c>
      <c r="B10" s="31">
        <v>1245.1741333333334</v>
      </c>
      <c r="C10" s="31">
        <v>271.83119999999997</v>
      </c>
      <c r="D10" s="14"/>
      <c r="E10" s="31">
        <v>1517.0055720319799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5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5">
      <c r="A12" s="18" t="s">
        <v>4</v>
      </c>
      <c r="B12" s="17">
        <v>-35</v>
      </c>
      <c r="C12" s="17"/>
      <c r="D12" s="14"/>
      <c r="E12" s="17">
        <v>-35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5">
      <c r="A13" s="18" t="s">
        <v>23</v>
      </c>
      <c r="B13" s="17">
        <v>0.76</v>
      </c>
      <c r="C13" s="17"/>
      <c r="D13" s="14"/>
      <c r="E13" s="17">
        <v>0.76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5">
      <c r="A14" s="19" t="s">
        <v>30</v>
      </c>
      <c r="B14" s="20">
        <v>-34.24</v>
      </c>
      <c r="C14" s="20">
        <v>0</v>
      </c>
      <c r="D14" s="21"/>
      <c r="E14" s="20">
        <v>-34.24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5">
      <c r="A15" s="32" t="s">
        <v>22</v>
      </c>
      <c r="B15" s="13">
        <v>1210.9341333333334</v>
      </c>
      <c r="C15" s="13">
        <v>271.83119999999997</v>
      </c>
      <c r="D15" s="14"/>
      <c r="E15" s="13">
        <v>1482.7655720319799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25">
      <c r="B16" s="22"/>
      <c r="C16" s="22"/>
      <c r="D16" s="23"/>
      <c r="E16" s="22"/>
    </row>
    <row r="17" spans="1:32" s="12" customFormat="1" ht="22.5" customHeight="1" x14ac:dyDescent="0.5">
      <c r="A17" s="33" t="s">
        <v>17</v>
      </c>
      <c r="B17" s="31">
        <v>445.31279999999998</v>
      </c>
      <c r="C17" s="31">
        <v>215.28986666666665</v>
      </c>
      <c r="D17" s="14"/>
      <c r="E17" s="31">
        <v>660.6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5">
      <c r="A18" s="24" t="s">
        <v>30</v>
      </c>
      <c r="B18" s="25">
        <v>-34.24</v>
      </c>
      <c r="C18" s="25">
        <v>0</v>
      </c>
      <c r="D18" s="1"/>
      <c r="E18" s="25">
        <v>-34.24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5">
      <c r="A19" s="18" t="s">
        <v>19</v>
      </c>
      <c r="B19" s="17"/>
      <c r="C19" s="17"/>
      <c r="D19" s="14"/>
      <c r="E19" s="1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5">
      <c r="A20" s="19" t="s">
        <v>31</v>
      </c>
      <c r="B20" s="20">
        <v>-34.24</v>
      </c>
      <c r="C20" s="20">
        <v>0</v>
      </c>
      <c r="D20" s="21"/>
      <c r="E20" s="20">
        <v>-34.24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5">
      <c r="A21" s="32" t="s">
        <v>18</v>
      </c>
      <c r="B21" s="13">
        <v>411.07279999999997</v>
      </c>
      <c r="C21" s="13">
        <v>215.28986666666665</v>
      </c>
      <c r="D21" s="14"/>
      <c r="E21" s="13">
        <v>626.36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25">
      <c r="B22" s="22"/>
      <c r="C22" s="22"/>
      <c r="D22" s="23"/>
      <c r="E22" s="22"/>
    </row>
    <row r="23" spans="1:32" ht="22.5" customHeight="1" x14ac:dyDescent="0.5">
      <c r="A23" s="33" t="s">
        <v>15</v>
      </c>
      <c r="B23" s="31"/>
      <c r="C23" s="31"/>
      <c r="D23" s="14"/>
      <c r="E23" s="31">
        <v>267.63302844264302</v>
      </c>
    </row>
    <row r="24" spans="1:32" x14ac:dyDescent="0.5">
      <c r="A24" s="24" t="s">
        <v>31</v>
      </c>
      <c r="B24" s="25"/>
      <c r="C24" s="25"/>
      <c r="E24" s="25">
        <v>-34.24</v>
      </c>
    </row>
    <row r="25" spans="1:32" x14ac:dyDescent="0.5">
      <c r="A25" s="18" t="s">
        <v>14</v>
      </c>
      <c r="B25" s="25"/>
      <c r="C25" s="25"/>
      <c r="E25" s="17">
        <v>-7.9999999999998295E-2</v>
      </c>
    </row>
    <row r="26" spans="1:32" s="12" customFormat="1" ht="17.25" customHeight="1" x14ac:dyDescent="0.5">
      <c r="A26" s="18" t="s">
        <v>12</v>
      </c>
      <c r="B26" s="17"/>
      <c r="C26" s="17"/>
      <c r="D26" s="14"/>
      <c r="E26" s="17">
        <v>53</v>
      </c>
      <c r="F26" s="15"/>
      <c r="G26" s="3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5">
      <c r="A27" s="18" t="s">
        <v>13</v>
      </c>
      <c r="B27" s="17"/>
      <c r="C27" s="17"/>
      <c r="E27" s="17"/>
    </row>
    <row r="28" spans="1:32" ht="21" x14ac:dyDescent="0.5">
      <c r="A28" s="26" t="s">
        <v>24</v>
      </c>
      <c r="B28" s="17"/>
      <c r="C28" s="17"/>
      <c r="D28" s="27"/>
      <c r="E28" s="17"/>
    </row>
    <row r="29" spans="1:32" s="12" customFormat="1" ht="17.25" customHeight="1" x14ac:dyDescent="0.5">
      <c r="A29" s="18" t="s">
        <v>20</v>
      </c>
      <c r="B29" s="17"/>
      <c r="C29" s="17"/>
      <c r="D29" s="14"/>
      <c r="E29" s="17">
        <v>21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5">
      <c r="A30" s="19" t="s">
        <v>32</v>
      </c>
      <c r="B30" s="20"/>
      <c r="C30" s="20"/>
      <c r="D30" s="21"/>
      <c r="E30" s="20">
        <f>SUM(E24:E29)</f>
        <v>39.68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5">
      <c r="A31" s="32" t="s">
        <v>16</v>
      </c>
      <c r="B31" s="13"/>
      <c r="C31" s="13"/>
      <c r="D31" s="14"/>
      <c r="E31" s="13">
        <f>SUM(E23:E29)</f>
        <v>307.31302844264303</v>
      </c>
    </row>
    <row r="32" spans="1:32" x14ac:dyDescent="0.5">
      <c r="A32" s="28" t="s">
        <v>25</v>
      </c>
    </row>
    <row r="33" spans="1:5" x14ac:dyDescent="0.5">
      <c r="A33" s="29" t="s">
        <v>26</v>
      </c>
    </row>
    <row r="34" spans="1:5" x14ac:dyDescent="0.5">
      <c r="B34" s="15"/>
      <c r="C34" s="15"/>
      <c r="E34" s="15"/>
    </row>
    <row r="35" spans="1:5" x14ac:dyDescent="0.5">
      <c r="B35" s="15"/>
      <c r="C35" s="15"/>
      <c r="E35" s="15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{1E4A59EB-66C8-4661-97F0-D9F0C756C807}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4A59EB-66C8-4661-97F0-D9F0C756C8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333BD-532B-466F-A97A-114AA99E5739}">
  <sheetPr>
    <pageSetUpPr fitToPage="1"/>
  </sheetPr>
  <dimension ref="A1:AF35"/>
  <sheetViews>
    <sheetView showGridLines="0" zoomScaleNormal="100" workbookViewId="0">
      <selection activeCell="E31" sqref="E31"/>
    </sheetView>
  </sheetViews>
  <sheetFormatPr defaultColWidth="9.140625" defaultRowHeight="19.5" x14ac:dyDescent="0.5"/>
  <cols>
    <col min="1" max="1" width="82.42578125" style="1" customWidth="1"/>
    <col min="2" max="3" width="21" style="1" customWidth="1"/>
    <col min="4" max="4" width="2.28515625" style="1" customWidth="1"/>
    <col min="5" max="5" width="21" style="1" customWidth="1"/>
    <col min="6" max="20" width="9.7109375" style="1" bestFit="1" customWidth="1"/>
    <col min="21" max="22" width="9.7109375" style="1" customWidth="1"/>
    <col min="23" max="27" width="9.7109375" style="1" bestFit="1" customWidth="1"/>
    <col min="28" max="28" width="11.5703125" style="1" bestFit="1" customWidth="1"/>
    <col min="29" max="29" width="9" style="1" bestFit="1" customWidth="1"/>
    <col min="30" max="31" width="10.5703125" style="1" bestFit="1" customWidth="1"/>
    <col min="32" max="32" width="5.28515625" style="1" bestFit="1" customWidth="1"/>
    <col min="33" max="16384" width="9.140625" style="1"/>
  </cols>
  <sheetData>
    <row r="1" spans="1:32" ht="34.5" x14ac:dyDescent="0.85">
      <c r="A1" s="6"/>
      <c r="D1" s="2"/>
    </row>
    <row r="2" spans="1:32" x14ac:dyDescent="0.5">
      <c r="A2" s="3" t="s">
        <v>0</v>
      </c>
      <c r="D2" s="4"/>
    </row>
    <row r="3" spans="1:32" x14ac:dyDescent="0.5">
      <c r="A3" s="5" t="s">
        <v>27</v>
      </c>
      <c r="D3" s="5"/>
    </row>
    <row r="4" spans="1:32" x14ac:dyDescent="0.5">
      <c r="A4" s="5" t="s">
        <v>1</v>
      </c>
    </row>
    <row r="5" spans="1:32" ht="9.75" customHeight="1" x14ac:dyDescent="0.5">
      <c r="A5" s="5"/>
    </row>
    <row r="6" spans="1:32" ht="34.5" x14ac:dyDescent="0.85">
      <c r="A6" s="6" t="s">
        <v>10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5"/>
    <row r="8" spans="1:32" s="12" customFormat="1" ht="22.5" customHeight="1" x14ac:dyDescent="0.2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5"/>
    <row r="10" spans="1:32" s="12" customFormat="1" ht="22.5" customHeight="1" x14ac:dyDescent="0.5">
      <c r="A10" s="33" t="s">
        <v>21</v>
      </c>
      <c r="B10" s="31">
        <v>651.16560000000027</v>
      </c>
      <c r="C10" s="31">
        <v>299.67066666666676</v>
      </c>
      <c r="D10" s="14"/>
      <c r="E10" s="31">
        <v>950.83331647907596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5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5">
      <c r="A12" s="18" t="s">
        <v>4</v>
      </c>
      <c r="B12" s="17">
        <v>-31</v>
      </c>
      <c r="C12" s="17"/>
      <c r="D12" s="14"/>
      <c r="E12" s="17">
        <v>-31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5">
      <c r="A13" s="18" t="s">
        <v>23</v>
      </c>
      <c r="B13" s="17">
        <v>9</v>
      </c>
      <c r="C13" s="17"/>
      <c r="D13" s="14"/>
      <c r="E13" s="17">
        <v>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5">
      <c r="A14" s="19" t="s">
        <v>30</v>
      </c>
      <c r="B14" s="20">
        <v>-22</v>
      </c>
      <c r="C14" s="20">
        <v>0</v>
      </c>
      <c r="D14" s="21"/>
      <c r="E14" s="20">
        <v>-22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5">
      <c r="A15" s="32" t="s">
        <v>22</v>
      </c>
      <c r="B15" s="13">
        <v>629.16560000000027</v>
      </c>
      <c r="C15" s="13">
        <v>299.67066666666676</v>
      </c>
      <c r="D15" s="14"/>
      <c r="E15" s="13">
        <v>928.83331647907596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25">
      <c r="B16" s="22"/>
      <c r="C16" s="22"/>
      <c r="D16" s="23"/>
      <c r="E16" s="22"/>
    </row>
    <row r="17" spans="1:32" s="12" customFormat="1" ht="22.5" customHeight="1" x14ac:dyDescent="0.5">
      <c r="A17" s="33" t="s">
        <v>17</v>
      </c>
      <c r="B17" s="31">
        <v>-252.05280000000005</v>
      </c>
      <c r="C17" s="31">
        <v>238.49733333333333</v>
      </c>
      <c r="D17" s="14"/>
      <c r="E17" s="31">
        <v>-13.56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5">
      <c r="A18" s="24" t="s">
        <v>30</v>
      </c>
      <c r="B18" s="25">
        <v>-22</v>
      </c>
      <c r="C18" s="25">
        <v>0</v>
      </c>
      <c r="D18" s="1"/>
      <c r="E18" s="25">
        <v>-22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5">
      <c r="A19" s="18" t="s">
        <v>19</v>
      </c>
      <c r="B19" s="17">
        <v>37</v>
      </c>
      <c r="C19" s="17"/>
      <c r="D19" s="14"/>
      <c r="E19" s="17">
        <v>37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5">
      <c r="A20" s="19" t="s">
        <v>31</v>
      </c>
      <c r="B20" s="20">
        <v>15</v>
      </c>
      <c r="C20" s="20">
        <v>0</v>
      </c>
      <c r="D20" s="21"/>
      <c r="E20" s="20">
        <v>15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5">
      <c r="A21" s="32" t="s">
        <v>18</v>
      </c>
      <c r="B21" s="13">
        <v>-237.05280000000005</v>
      </c>
      <c r="C21" s="13">
        <v>238.49733333333333</v>
      </c>
      <c r="D21" s="14"/>
      <c r="E21" s="13">
        <v>1.4399999999999995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25">
      <c r="B22" s="22"/>
      <c r="C22" s="22"/>
      <c r="D22" s="23"/>
      <c r="E22" s="22"/>
    </row>
    <row r="23" spans="1:32" ht="22.5" customHeight="1" x14ac:dyDescent="0.5">
      <c r="A23" s="33" t="s">
        <v>15</v>
      </c>
      <c r="B23" s="31"/>
      <c r="C23" s="31"/>
      <c r="D23" s="14"/>
      <c r="E23" s="31">
        <v>-505.28809110709301</v>
      </c>
    </row>
    <row r="24" spans="1:32" x14ac:dyDescent="0.5">
      <c r="A24" s="24" t="s">
        <v>31</v>
      </c>
      <c r="B24" s="25"/>
      <c r="C24" s="25"/>
      <c r="E24" s="25">
        <v>15</v>
      </c>
    </row>
    <row r="25" spans="1:32" x14ac:dyDescent="0.5">
      <c r="A25" s="18" t="s">
        <v>14</v>
      </c>
      <c r="B25" s="25"/>
      <c r="C25" s="25"/>
      <c r="E25" s="17">
        <v>16</v>
      </c>
    </row>
    <row r="26" spans="1:32" s="12" customFormat="1" ht="17.25" customHeight="1" x14ac:dyDescent="0.5">
      <c r="A26" s="18" t="s">
        <v>12</v>
      </c>
      <c r="B26" s="17"/>
      <c r="C26" s="17"/>
      <c r="D26" s="14"/>
      <c r="E26" s="17">
        <v>311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5">
      <c r="A27" s="18" t="s">
        <v>13</v>
      </c>
      <c r="B27" s="17"/>
      <c r="C27" s="17"/>
      <c r="E27" s="17"/>
    </row>
    <row r="28" spans="1:32" ht="21" x14ac:dyDescent="0.5">
      <c r="A28" s="26" t="s">
        <v>24</v>
      </c>
      <c r="B28" s="17"/>
      <c r="C28" s="17"/>
      <c r="D28" s="27"/>
      <c r="E28" s="17">
        <v>-38</v>
      </c>
    </row>
    <row r="29" spans="1:32" s="12" customFormat="1" ht="17.25" customHeight="1" x14ac:dyDescent="0.5">
      <c r="A29" s="18" t="s">
        <v>20</v>
      </c>
      <c r="B29" s="17"/>
      <c r="C29" s="17"/>
      <c r="D29" s="14"/>
      <c r="E29" s="17">
        <v>11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5">
      <c r="A30" s="19" t="s">
        <v>32</v>
      </c>
      <c r="B30" s="20"/>
      <c r="C30" s="20"/>
      <c r="D30" s="21"/>
      <c r="E30" s="20">
        <f>SUM(E24:E29)</f>
        <v>315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5">
      <c r="A31" s="32" t="s">
        <v>16</v>
      </c>
      <c r="B31" s="13"/>
      <c r="C31" s="13"/>
      <c r="D31" s="14"/>
      <c r="E31" s="13">
        <f>SUM(E23:E29)</f>
        <v>-190.28809110709301</v>
      </c>
    </row>
    <row r="32" spans="1:32" x14ac:dyDescent="0.5">
      <c r="A32" s="28" t="s">
        <v>25</v>
      </c>
    </row>
    <row r="33" spans="1:5" x14ac:dyDescent="0.5">
      <c r="A33" s="29" t="s">
        <v>26</v>
      </c>
    </row>
    <row r="34" spans="1:5" x14ac:dyDescent="0.5">
      <c r="B34" s="15"/>
      <c r="C34" s="15"/>
      <c r="E34" s="15"/>
    </row>
    <row r="35" spans="1:5" x14ac:dyDescent="0.5">
      <c r="B35" s="15"/>
      <c r="C35" s="15"/>
      <c r="E35" s="15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{672DD815-F54E-4438-8840-67D0057A732D}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2DD815-F54E-4438-8840-67D0057A73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BEC09-CE08-4ED7-AF72-3EE30E8E8938}">
  <sheetPr>
    <pageSetUpPr fitToPage="1"/>
  </sheetPr>
  <dimension ref="A1:AF35"/>
  <sheetViews>
    <sheetView showGridLines="0" topLeftCell="A9" zoomScaleNormal="100" workbookViewId="0">
      <selection activeCell="A35" sqref="A35"/>
    </sheetView>
  </sheetViews>
  <sheetFormatPr defaultColWidth="9.140625" defaultRowHeight="19.5" x14ac:dyDescent="0.5"/>
  <cols>
    <col min="1" max="1" width="82.42578125" style="1" customWidth="1"/>
    <col min="2" max="3" width="21" style="1" customWidth="1"/>
    <col min="4" max="4" width="2.28515625" style="1" customWidth="1"/>
    <col min="5" max="5" width="21" style="1" customWidth="1"/>
    <col min="6" max="20" width="9.7109375" style="1" bestFit="1" customWidth="1"/>
    <col min="21" max="22" width="9.7109375" style="1" customWidth="1"/>
    <col min="23" max="27" width="9.7109375" style="1" bestFit="1" customWidth="1"/>
    <col min="28" max="28" width="11.5703125" style="1" bestFit="1" customWidth="1"/>
    <col min="29" max="29" width="9" style="1" bestFit="1" customWidth="1"/>
    <col min="30" max="31" width="10.5703125" style="1" bestFit="1" customWidth="1"/>
    <col min="32" max="32" width="5.28515625" style="1" bestFit="1" customWidth="1"/>
    <col min="33" max="16384" width="9.140625" style="1"/>
  </cols>
  <sheetData>
    <row r="1" spans="1:32" ht="34.5" x14ac:dyDescent="0.85">
      <c r="A1" s="6"/>
      <c r="D1" s="2"/>
    </row>
    <row r="2" spans="1:32" x14ac:dyDescent="0.5">
      <c r="A2" s="3" t="s">
        <v>0</v>
      </c>
      <c r="D2" s="4"/>
    </row>
    <row r="3" spans="1:32" x14ac:dyDescent="0.5">
      <c r="A3" s="5" t="s">
        <v>27</v>
      </c>
      <c r="D3" s="5"/>
    </row>
    <row r="4" spans="1:32" x14ac:dyDescent="0.5">
      <c r="A4" s="5" t="s">
        <v>1</v>
      </c>
    </row>
    <row r="5" spans="1:32" ht="9.75" customHeight="1" x14ac:dyDescent="0.5">
      <c r="A5" s="5"/>
    </row>
    <row r="6" spans="1:32" ht="34.5" x14ac:dyDescent="0.85">
      <c r="A6" s="6" t="s">
        <v>11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5"/>
    <row r="8" spans="1:32" s="12" customFormat="1" ht="22.5" customHeight="1" x14ac:dyDescent="0.2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5"/>
    <row r="10" spans="1:32" s="12" customFormat="1" ht="22.5" customHeight="1" x14ac:dyDescent="0.5">
      <c r="A10" s="33" t="s">
        <v>21</v>
      </c>
      <c r="B10" s="31">
        <v>4146.2301333333335</v>
      </c>
      <c r="C10" s="31">
        <v>1044.9280000000001</v>
      </c>
      <c r="D10" s="14"/>
      <c r="E10" s="31">
        <v>5191.1551656768243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5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5">
      <c r="A12" s="18" t="s">
        <v>4</v>
      </c>
      <c r="B12" s="17">
        <v>-92.666666666666671</v>
      </c>
      <c r="C12" s="17">
        <v>0</v>
      </c>
      <c r="D12" s="14"/>
      <c r="E12" s="17">
        <v>-92.666666666666671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5">
      <c r="A13" s="18" t="s">
        <v>23</v>
      </c>
      <c r="B13" s="17">
        <v>89.043291599999975</v>
      </c>
      <c r="C13" s="17">
        <v>8.6167084000000287</v>
      </c>
      <c r="D13" s="14"/>
      <c r="E13" s="17">
        <v>97.660000000000011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5">
      <c r="A14" s="19" t="s">
        <v>30</v>
      </c>
      <c r="B14" s="20">
        <v>-3.6233750666666964</v>
      </c>
      <c r="C14" s="20">
        <v>8.6167084000000287</v>
      </c>
      <c r="D14" s="21"/>
      <c r="E14" s="20">
        <v>4.9933333333333394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5">
      <c r="A15" s="32" t="s">
        <v>22</v>
      </c>
      <c r="B15" s="13">
        <v>4142.6067582666665</v>
      </c>
      <c r="C15" s="13">
        <v>1053.5447084000002</v>
      </c>
      <c r="D15" s="14"/>
      <c r="E15" s="13">
        <v>5196.148499010158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25">
      <c r="B16" s="22"/>
      <c r="C16" s="22"/>
      <c r="D16" s="23"/>
      <c r="E16" s="22"/>
    </row>
    <row r="17" spans="1:32" s="12" customFormat="1" ht="22.5" customHeight="1" x14ac:dyDescent="0.5">
      <c r="A17" s="33" t="s">
        <v>17</v>
      </c>
      <c r="B17" s="31">
        <v>723.39573333333317</v>
      </c>
      <c r="C17" s="31">
        <v>806.572</v>
      </c>
      <c r="D17" s="14"/>
      <c r="E17" s="31">
        <v>1529.8200000000002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5">
      <c r="A18" s="24" t="s">
        <v>30</v>
      </c>
      <c r="B18" s="25">
        <v>-3.6233750666666964</v>
      </c>
      <c r="C18" s="25">
        <v>8.6167084000000287</v>
      </c>
      <c r="D18" s="1"/>
      <c r="E18" s="25">
        <v>4.9933333333333394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5">
      <c r="A19" s="18" t="s">
        <v>19</v>
      </c>
      <c r="B19" s="17">
        <v>154.80000000000001</v>
      </c>
      <c r="C19" s="17"/>
      <c r="D19" s="14"/>
      <c r="E19" s="17">
        <v>154.80000000000001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5">
      <c r="A20" s="19" t="s">
        <v>31</v>
      </c>
      <c r="B20" s="20">
        <v>151.1766249333333</v>
      </c>
      <c r="C20" s="20">
        <v>8.6167084000000287</v>
      </c>
      <c r="D20" s="21"/>
      <c r="E20" s="20">
        <v>159.79333333333335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5">
      <c r="A21" s="32" t="s">
        <v>18</v>
      </c>
      <c r="B21" s="13">
        <v>874.57235826666647</v>
      </c>
      <c r="C21" s="13">
        <v>815.1887084</v>
      </c>
      <c r="D21" s="14"/>
      <c r="E21" s="13">
        <v>1689.6133333333335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25">
      <c r="B22" s="22"/>
      <c r="C22" s="22"/>
      <c r="D22" s="23"/>
      <c r="E22" s="22"/>
    </row>
    <row r="23" spans="1:32" ht="22.5" customHeight="1" x14ac:dyDescent="0.5">
      <c r="A23" s="33" t="s">
        <v>15</v>
      </c>
      <c r="B23" s="31"/>
      <c r="C23" s="31"/>
      <c r="D23" s="14"/>
      <c r="E23" s="31">
        <v>410.277644151554</v>
      </c>
    </row>
    <row r="24" spans="1:32" x14ac:dyDescent="0.5">
      <c r="A24" s="24" t="s">
        <v>31</v>
      </c>
      <c r="B24" s="25"/>
      <c r="C24" s="25"/>
      <c r="E24" s="25">
        <v>159.79333333333335</v>
      </c>
    </row>
    <row r="25" spans="1:32" x14ac:dyDescent="0.5">
      <c r="A25" s="18" t="s">
        <v>14</v>
      </c>
      <c r="B25" s="25"/>
      <c r="C25" s="25"/>
      <c r="E25" s="17">
        <v>22.046666666666667</v>
      </c>
    </row>
    <row r="26" spans="1:32" s="12" customFormat="1" ht="17.25" customHeight="1" x14ac:dyDescent="0.5">
      <c r="A26" s="18" t="s">
        <v>12</v>
      </c>
      <c r="B26" s="17"/>
      <c r="C26" s="17"/>
      <c r="D26" s="14"/>
      <c r="E26" s="17">
        <v>364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5">
      <c r="A27" s="18" t="s">
        <v>13</v>
      </c>
      <c r="B27" s="17"/>
      <c r="C27" s="17"/>
      <c r="E27" s="17"/>
    </row>
    <row r="28" spans="1:32" ht="21" x14ac:dyDescent="0.5">
      <c r="A28" s="26" t="s">
        <v>24</v>
      </c>
      <c r="B28" s="17"/>
      <c r="C28" s="17"/>
      <c r="D28" s="27"/>
      <c r="E28" s="17">
        <v>-273</v>
      </c>
    </row>
    <row r="29" spans="1:32" s="12" customFormat="1" ht="17.25" customHeight="1" x14ac:dyDescent="0.5">
      <c r="A29" s="18" t="s">
        <v>20</v>
      </c>
      <c r="B29" s="17"/>
      <c r="C29" s="17"/>
      <c r="D29" s="14"/>
      <c r="E29" s="17">
        <v>149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5">
      <c r="A30" s="19" t="s">
        <v>32</v>
      </c>
      <c r="B30" s="20"/>
      <c r="C30" s="20"/>
      <c r="D30" s="21"/>
      <c r="E30" s="20">
        <f>SUM(E24:E29)</f>
        <v>421.84000000000003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5">
      <c r="A31" s="32" t="s">
        <v>16</v>
      </c>
      <c r="B31" s="13"/>
      <c r="C31" s="13"/>
      <c r="D31" s="14"/>
      <c r="E31" s="13">
        <f>SUM(E23:E29)</f>
        <v>832.11764415155403</v>
      </c>
    </row>
    <row r="32" spans="1:32" x14ac:dyDescent="0.5">
      <c r="A32" s="28" t="s">
        <v>25</v>
      </c>
    </row>
    <row r="33" spans="1:5" x14ac:dyDescent="0.5">
      <c r="A33" s="29" t="s">
        <v>26</v>
      </c>
    </row>
    <row r="34" spans="1:5" x14ac:dyDescent="0.5">
      <c r="B34" s="15"/>
      <c r="C34" s="15"/>
      <c r="E34" s="15"/>
    </row>
    <row r="35" spans="1:5" x14ac:dyDescent="0.5">
      <c r="B35" s="15"/>
      <c r="C35" s="15"/>
      <c r="E35" s="15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{52F5E241-1702-4C90-B39C-ED384D0AD715}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F5E241-1702-4C90-B39C-ED384D0AD7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24067-90BE-42BF-BB2F-BC4B10A4A1D4}">
  <sheetPr>
    <pageSetUpPr fitToPage="1"/>
  </sheetPr>
  <dimension ref="A1:AF35"/>
  <sheetViews>
    <sheetView showGridLines="0" zoomScaleNormal="100" workbookViewId="0">
      <selection activeCell="E30" sqref="E30"/>
    </sheetView>
  </sheetViews>
  <sheetFormatPr defaultColWidth="9.140625" defaultRowHeight="19.5" x14ac:dyDescent="0.5"/>
  <cols>
    <col min="1" max="1" width="82.42578125" style="1" customWidth="1"/>
    <col min="2" max="3" width="21" style="1" customWidth="1"/>
    <col min="4" max="4" width="2.28515625" style="1" customWidth="1"/>
    <col min="5" max="5" width="21" style="1" customWidth="1"/>
    <col min="6" max="20" width="9.7109375" style="1" bestFit="1" customWidth="1"/>
    <col min="21" max="22" width="9.7109375" style="1" customWidth="1"/>
    <col min="23" max="27" width="9.7109375" style="1" bestFit="1" customWidth="1"/>
    <col min="28" max="28" width="11.5703125" style="1" bestFit="1" customWidth="1"/>
    <col min="29" max="29" width="9" style="1" bestFit="1" customWidth="1"/>
    <col min="30" max="31" width="10.5703125" style="1" bestFit="1" customWidth="1"/>
    <col min="32" max="32" width="5.28515625" style="1" bestFit="1" customWidth="1"/>
    <col min="33" max="16384" width="9.140625" style="1"/>
  </cols>
  <sheetData>
    <row r="1" spans="1:32" ht="34.5" x14ac:dyDescent="0.85">
      <c r="A1" s="6"/>
      <c r="D1" s="2"/>
    </row>
    <row r="2" spans="1:32" x14ac:dyDescent="0.5">
      <c r="A2" s="3" t="s">
        <v>0</v>
      </c>
      <c r="D2" s="4"/>
    </row>
    <row r="3" spans="1:32" x14ac:dyDescent="0.5">
      <c r="A3" s="5" t="s">
        <v>27</v>
      </c>
      <c r="D3" s="5"/>
    </row>
    <row r="4" spans="1:32" x14ac:dyDescent="0.5">
      <c r="A4" s="5" t="s">
        <v>1</v>
      </c>
    </row>
    <row r="5" spans="1:32" ht="9.75" customHeight="1" x14ac:dyDescent="0.5">
      <c r="A5" s="5"/>
    </row>
    <row r="6" spans="1:32" ht="34.5" x14ac:dyDescent="0.85">
      <c r="A6" s="6" t="s">
        <v>2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2" ht="9.75" customHeight="1" x14ac:dyDescent="0.5"/>
    <row r="8" spans="1:32" s="12" customFormat="1" ht="22.5" customHeight="1" x14ac:dyDescent="0.25">
      <c r="A8" s="9" t="s">
        <v>5</v>
      </c>
      <c r="B8" s="10" t="s">
        <v>28</v>
      </c>
      <c r="C8" s="10" t="s">
        <v>7</v>
      </c>
      <c r="D8" s="11"/>
      <c r="E8" s="10" t="s">
        <v>3</v>
      </c>
    </row>
    <row r="9" spans="1:32" ht="11.25" customHeight="1" x14ac:dyDescent="0.5"/>
    <row r="10" spans="1:32" s="12" customFormat="1" ht="22.5" customHeight="1" x14ac:dyDescent="0.5">
      <c r="A10" s="33" t="s">
        <v>21</v>
      </c>
      <c r="B10" s="31">
        <v>378.88826666666665</v>
      </c>
      <c r="C10" s="31">
        <v>288.59333333333336</v>
      </c>
      <c r="D10" s="14"/>
      <c r="E10" s="31">
        <v>667.48190448295634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5"/>
      <c r="AC10" s="15"/>
      <c r="AD10" s="15"/>
      <c r="AE10" s="15"/>
      <c r="AF10" s="15"/>
    </row>
    <row r="11" spans="1:32" s="12" customFormat="1" ht="17.25" customHeight="1" x14ac:dyDescent="0.5">
      <c r="A11" s="16" t="s">
        <v>29</v>
      </c>
      <c r="B11" s="17"/>
      <c r="C11" s="17"/>
      <c r="D11" s="14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5"/>
      <c r="AC11" s="15"/>
      <c r="AD11" s="15"/>
      <c r="AE11" s="15"/>
      <c r="AF11" s="15"/>
    </row>
    <row r="12" spans="1:32" s="12" customFormat="1" ht="17.25" customHeight="1" x14ac:dyDescent="0.5">
      <c r="A12" s="18" t="s">
        <v>4</v>
      </c>
      <c r="B12" s="17"/>
      <c r="C12" s="17"/>
      <c r="D12" s="14"/>
      <c r="E12" s="1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5"/>
      <c r="AC12" s="15"/>
      <c r="AD12" s="15"/>
      <c r="AE12" s="15"/>
    </row>
    <row r="13" spans="1:32" s="12" customFormat="1" ht="17.25" customHeight="1" x14ac:dyDescent="0.5">
      <c r="A13" s="18" t="s">
        <v>23</v>
      </c>
      <c r="B13" s="17">
        <v>310.13642093132137</v>
      </c>
      <c r="C13" s="17">
        <v>19.863579068678646</v>
      </c>
      <c r="D13" s="14"/>
      <c r="E13" s="17">
        <v>330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5"/>
      <c r="AC13" s="15"/>
      <c r="AD13" s="15"/>
      <c r="AE13" s="15"/>
    </row>
    <row r="14" spans="1:32" s="12" customFormat="1" ht="17.25" customHeight="1" x14ac:dyDescent="0.5">
      <c r="A14" s="19" t="s">
        <v>30</v>
      </c>
      <c r="B14" s="20">
        <v>310.13642093132137</v>
      </c>
      <c r="C14" s="20">
        <v>19.863579068678646</v>
      </c>
      <c r="D14" s="21"/>
      <c r="E14" s="20">
        <v>330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5"/>
      <c r="AC14" s="15"/>
      <c r="AD14" s="15"/>
      <c r="AE14" s="15"/>
    </row>
    <row r="15" spans="1:32" s="12" customFormat="1" ht="22.5" customHeight="1" x14ac:dyDescent="0.5">
      <c r="A15" s="32" t="s">
        <v>22</v>
      </c>
      <c r="B15" s="13">
        <v>689.02468759798808</v>
      </c>
      <c r="C15" s="13">
        <v>308.45691240201199</v>
      </c>
      <c r="D15" s="14"/>
      <c r="E15" s="13">
        <v>997.48190448295634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5"/>
      <c r="AC15" s="15"/>
      <c r="AD15" s="15"/>
      <c r="AE15" s="15"/>
    </row>
    <row r="16" spans="1:32" s="12" customFormat="1" ht="38.25" customHeight="1" x14ac:dyDescent="0.25">
      <c r="B16" s="22"/>
      <c r="C16" s="22"/>
      <c r="D16" s="23"/>
      <c r="E16" s="22"/>
    </row>
    <row r="17" spans="1:32" s="12" customFormat="1" ht="22.5" customHeight="1" x14ac:dyDescent="0.5">
      <c r="A17" s="33" t="s">
        <v>17</v>
      </c>
      <c r="B17" s="31">
        <v>-437.45439999999996</v>
      </c>
      <c r="C17" s="31">
        <v>231.21360000000001</v>
      </c>
      <c r="D17" s="14"/>
      <c r="E17" s="31">
        <v>-206.24069766698202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5"/>
      <c r="AC17" s="15"/>
      <c r="AD17" s="15"/>
      <c r="AE17" s="15"/>
      <c r="AF17" s="15"/>
    </row>
    <row r="18" spans="1:32" s="12" customFormat="1" ht="17.25" customHeight="1" x14ac:dyDescent="0.5">
      <c r="A18" s="24" t="s">
        <v>30</v>
      </c>
      <c r="B18" s="25">
        <v>310.13642093132137</v>
      </c>
      <c r="C18" s="25">
        <v>19.863579068678646</v>
      </c>
      <c r="D18" s="1"/>
      <c r="E18" s="25">
        <v>330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5"/>
      <c r="AC18" s="15"/>
      <c r="AD18" s="15"/>
      <c r="AE18" s="15"/>
      <c r="AF18" s="15"/>
    </row>
    <row r="19" spans="1:32" s="12" customFormat="1" ht="17.25" customHeight="1" x14ac:dyDescent="0.5">
      <c r="A19" s="18" t="s">
        <v>19</v>
      </c>
      <c r="B19" s="17">
        <v>8</v>
      </c>
      <c r="C19" s="17"/>
      <c r="D19" s="14"/>
      <c r="E19" s="17">
        <v>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5"/>
      <c r="AC19" s="15"/>
      <c r="AD19" s="15"/>
      <c r="AE19" s="15"/>
    </row>
    <row r="20" spans="1:32" s="12" customFormat="1" ht="17.25" customHeight="1" x14ac:dyDescent="0.5">
      <c r="A20" s="19" t="s">
        <v>31</v>
      </c>
      <c r="B20" s="20">
        <v>318.13642093132137</v>
      </c>
      <c r="C20" s="20">
        <v>19.863579068678646</v>
      </c>
      <c r="D20" s="21"/>
      <c r="E20" s="20">
        <v>338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5"/>
      <c r="AC20" s="15"/>
      <c r="AD20" s="15"/>
      <c r="AE20" s="15"/>
    </row>
    <row r="21" spans="1:32" s="12" customFormat="1" ht="22.5" customHeight="1" x14ac:dyDescent="0.5">
      <c r="A21" s="32" t="s">
        <v>18</v>
      </c>
      <c r="B21" s="13">
        <v>-119.3179790686786</v>
      </c>
      <c r="C21" s="13">
        <v>251.07717906867867</v>
      </c>
      <c r="D21" s="14"/>
      <c r="E21" s="13">
        <v>131.75930233301798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5"/>
      <c r="AC21" s="15"/>
      <c r="AD21" s="15"/>
      <c r="AE21" s="15"/>
    </row>
    <row r="22" spans="1:32" s="12" customFormat="1" ht="38.25" customHeight="1" x14ac:dyDescent="0.25">
      <c r="B22" s="22"/>
      <c r="C22" s="22"/>
      <c r="D22" s="23"/>
      <c r="E22" s="22"/>
    </row>
    <row r="23" spans="1:32" ht="22.5" customHeight="1" x14ac:dyDescent="0.5">
      <c r="A23" s="33" t="s">
        <v>15</v>
      </c>
      <c r="B23" s="31"/>
      <c r="C23" s="31"/>
      <c r="D23" s="14"/>
      <c r="E23" s="31">
        <v>-322.87810401673778</v>
      </c>
    </row>
    <row r="24" spans="1:32" x14ac:dyDescent="0.5">
      <c r="A24" s="24" t="s">
        <v>31</v>
      </c>
      <c r="B24" s="25"/>
      <c r="C24" s="25"/>
      <c r="E24" s="25">
        <v>338</v>
      </c>
    </row>
    <row r="25" spans="1:32" x14ac:dyDescent="0.5">
      <c r="A25" s="18" t="s">
        <v>14</v>
      </c>
      <c r="B25" s="25"/>
      <c r="C25" s="25"/>
      <c r="E25" s="17">
        <v>-31</v>
      </c>
    </row>
    <row r="26" spans="1:32" s="12" customFormat="1" ht="17.25" customHeight="1" x14ac:dyDescent="0.5">
      <c r="A26" s="18" t="s">
        <v>12</v>
      </c>
      <c r="B26" s="17"/>
      <c r="C26" s="17"/>
      <c r="D26" s="14"/>
      <c r="E26" s="17">
        <v>-3.48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5"/>
      <c r="AC26" s="15"/>
      <c r="AD26" s="15"/>
      <c r="AE26" s="15"/>
    </row>
    <row r="27" spans="1:32" x14ac:dyDescent="0.5">
      <c r="A27" s="18" t="s">
        <v>13</v>
      </c>
      <c r="B27" s="17"/>
      <c r="C27" s="17"/>
      <c r="E27" s="17"/>
    </row>
    <row r="28" spans="1:32" ht="21" x14ac:dyDescent="0.5">
      <c r="A28" s="26" t="s">
        <v>24</v>
      </c>
      <c r="B28" s="17"/>
      <c r="C28" s="17"/>
      <c r="D28" s="27"/>
      <c r="E28" s="17"/>
    </row>
    <row r="29" spans="1:32" s="12" customFormat="1" ht="17.25" hidden="1" customHeight="1" x14ac:dyDescent="0.5">
      <c r="A29" s="18" t="s">
        <v>20</v>
      </c>
      <c r="B29" s="17"/>
      <c r="C29" s="17"/>
      <c r="D29" s="14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5"/>
      <c r="AC29" s="15"/>
      <c r="AD29" s="15"/>
      <c r="AE29" s="15"/>
    </row>
    <row r="30" spans="1:32" s="12" customFormat="1" ht="17.25" customHeight="1" x14ac:dyDescent="0.5">
      <c r="A30" s="19" t="s">
        <v>32</v>
      </c>
      <c r="B30" s="20"/>
      <c r="C30" s="20"/>
      <c r="D30" s="21"/>
      <c r="E30" s="20">
        <f>SUM(E24:E26)</f>
        <v>303.52</v>
      </c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5"/>
      <c r="AC30" s="15"/>
      <c r="AD30" s="15"/>
      <c r="AE30" s="15"/>
    </row>
    <row r="31" spans="1:32" ht="22.5" customHeight="1" x14ac:dyDescent="0.5">
      <c r="A31" s="32" t="s">
        <v>16</v>
      </c>
      <c r="B31" s="13"/>
      <c r="C31" s="13"/>
      <c r="D31" s="14"/>
      <c r="E31" s="13">
        <f>SUM(E23:E28)</f>
        <v>-19.35810401673778</v>
      </c>
    </row>
    <row r="32" spans="1:32" x14ac:dyDescent="0.5">
      <c r="A32" s="28" t="s">
        <v>25</v>
      </c>
    </row>
    <row r="33" spans="1:7" x14ac:dyDescent="0.5">
      <c r="A33" s="29" t="s">
        <v>26</v>
      </c>
    </row>
    <row r="34" spans="1:7" x14ac:dyDescent="0.5">
      <c r="B34" s="15"/>
      <c r="C34" s="15"/>
      <c r="E34" s="15"/>
      <c r="G34" s="40"/>
    </row>
    <row r="35" spans="1:7" x14ac:dyDescent="0.5">
      <c r="B35" s="15"/>
      <c r="C35" s="15"/>
      <c r="E35" s="15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{3EF16DB6-BF6B-4762-BC4E-3850BF279A0D}</x14:id>
        </ext>
      </extLst>
    </cfRule>
  </conditionalFormatting>
  <pageMargins left="0.25" right="0.25" top="0.75" bottom="0.75" header="0.3" footer="0.3"/>
  <pageSetup scale="85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  <customPr name="EpmWorksheetKeyString_GUID" r:id="rId3"/>
  </customPropertie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F16DB6-BF6B-4762-BC4E-3850BF279A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80D0F-1750-4CCC-9033-83EFF1ADFADF}">
  <sheetPr>
    <pageSetUpPr fitToPage="1"/>
  </sheetPr>
  <dimension ref="A1:AH40"/>
  <sheetViews>
    <sheetView showGridLines="0" tabSelected="1" zoomScaleNormal="100" workbookViewId="0">
      <selection activeCell="G13" sqref="G13"/>
    </sheetView>
  </sheetViews>
  <sheetFormatPr defaultColWidth="9.140625" defaultRowHeight="19.5" x14ac:dyDescent="0.5"/>
  <cols>
    <col min="1" max="1" width="82.42578125" style="1" customWidth="1"/>
    <col min="2" max="3" width="21" style="1" customWidth="1"/>
    <col min="4" max="4" width="2.28515625" style="1" customWidth="1"/>
    <col min="5" max="5" width="21" style="1" customWidth="1"/>
    <col min="6" max="6" width="9.7109375" style="1" bestFit="1" customWidth="1"/>
    <col min="7" max="7" width="10.5703125" style="34" bestFit="1" customWidth="1"/>
    <col min="8" max="10" width="9.7109375" style="1" bestFit="1" customWidth="1"/>
    <col min="11" max="11" width="9.85546875" style="1" bestFit="1" customWidth="1"/>
    <col min="12" max="12" width="10.42578125" style="1" bestFit="1" customWidth="1"/>
    <col min="13" max="13" width="10.42578125" style="1" customWidth="1"/>
    <col min="14" max="15" width="9.85546875" style="1" bestFit="1" customWidth="1"/>
    <col min="16" max="22" width="9.7109375" style="1" bestFit="1" customWidth="1"/>
    <col min="23" max="24" width="9.7109375" style="1" customWidth="1"/>
    <col min="25" max="29" width="9.7109375" style="1" bestFit="1" customWidth="1"/>
    <col min="30" max="30" width="11.5703125" style="1" bestFit="1" customWidth="1"/>
    <col min="31" max="31" width="9" style="1" bestFit="1" customWidth="1"/>
    <col min="32" max="33" width="10.5703125" style="1" bestFit="1" customWidth="1"/>
    <col min="34" max="34" width="5.28515625" style="1" bestFit="1" customWidth="1"/>
    <col min="35" max="16384" width="9.140625" style="1"/>
  </cols>
  <sheetData>
    <row r="1" spans="1:34" ht="34.5" x14ac:dyDescent="0.85">
      <c r="A1" s="6"/>
      <c r="D1" s="2"/>
    </row>
    <row r="2" spans="1:34" x14ac:dyDescent="0.5">
      <c r="A2" s="3" t="s">
        <v>0</v>
      </c>
      <c r="D2" s="4"/>
    </row>
    <row r="3" spans="1:34" x14ac:dyDescent="0.5">
      <c r="A3" s="5" t="s">
        <v>27</v>
      </c>
      <c r="D3" s="5"/>
    </row>
    <row r="4" spans="1:34" x14ac:dyDescent="0.5">
      <c r="A4" s="5" t="s">
        <v>1</v>
      </c>
    </row>
    <row r="5" spans="1:34" ht="9.75" customHeight="1" x14ac:dyDescent="0.5">
      <c r="A5" s="5"/>
    </row>
    <row r="6" spans="1:34" ht="34.5" x14ac:dyDescent="0.85">
      <c r="A6" s="6" t="s">
        <v>34</v>
      </c>
      <c r="B6" s="7"/>
      <c r="C6" s="7"/>
      <c r="D6" s="8"/>
      <c r="E6" s="7"/>
      <c r="F6" s="7"/>
      <c r="G6" s="35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34" ht="9.75" customHeight="1" x14ac:dyDescent="0.5"/>
    <row r="8" spans="1:34" s="12" customFormat="1" ht="22.5" customHeight="1" x14ac:dyDescent="0.25">
      <c r="A8" s="9" t="s">
        <v>35</v>
      </c>
      <c r="B8" s="10" t="s">
        <v>28</v>
      </c>
      <c r="C8" s="10" t="s">
        <v>7</v>
      </c>
      <c r="D8" s="11"/>
      <c r="E8" s="10" t="s">
        <v>3</v>
      </c>
      <c r="G8" s="36"/>
    </row>
    <row r="9" spans="1:34" ht="11.25" customHeight="1" x14ac:dyDescent="0.5"/>
    <row r="10" spans="1:34" s="12" customFormat="1" ht="22.5" customHeight="1" x14ac:dyDescent="0.5">
      <c r="A10" s="37" t="s">
        <v>21</v>
      </c>
      <c r="B10" s="31">
        <f>(-2904.218+3519.615+3052.769)/3.75</f>
        <v>978.17759999999987</v>
      </c>
      <c r="C10" s="31">
        <f>(1020.534+220.719)/3.75</f>
        <v>331.00079999999997</v>
      </c>
      <c r="D10" s="14"/>
      <c r="E10" s="31">
        <v>1309.1778238917454</v>
      </c>
      <c r="F10" s="1"/>
      <c r="G10" s="3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5"/>
      <c r="AE10" s="15"/>
      <c r="AF10" s="15"/>
      <c r="AG10" s="15"/>
      <c r="AH10" s="15"/>
    </row>
    <row r="11" spans="1:34" s="12" customFormat="1" ht="17.25" customHeight="1" x14ac:dyDescent="0.5">
      <c r="A11" s="16" t="s">
        <v>29</v>
      </c>
      <c r="B11" s="17"/>
      <c r="C11" s="17"/>
      <c r="D11" s="14"/>
      <c r="E11" s="17"/>
      <c r="F11" s="1"/>
      <c r="G11" s="34"/>
      <c r="H11" s="1"/>
      <c r="I11" s="1"/>
      <c r="J11" s="1"/>
      <c r="K11" s="39"/>
      <c r="L11" s="39"/>
      <c r="M11" s="39"/>
      <c r="N11" s="39"/>
      <c r="O11" s="39"/>
      <c r="P11" s="4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5"/>
      <c r="AE11" s="15"/>
      <c r="AF11" s="15"/>
      <c r="AG11" s="15"/>
      <c r="AH11" s="15"/>
    </row>
    <row r="12" spans="1:34" s="12" customFormat="1" ht="17.25" customHeight="1" x14ac:dyDescent="0.5">
      <c r="A12" s="18" t="s">
        <v>4</v>
      </c>
      <c r="B12" s="17">
        <v>71</v>
      </c>
      <c r="C12" s="17"/>
      <c r="D12" s="14"/>
      <c r="E12" s="17">
        <v>71</v>
      </c>
      <c r="F12" s="1"/>
      <c r="G12" s="34"/>
      <c r="H12" s="1"/>
      <c r="I12" s="1"/>
      <c r="J12" s="1"/>
      <c r="K12" s="39"/>
      <c r="L12" s="39"/>
      <c r="M12" s="39"/>
      <c r="N12" s="39"/>
      <c r="O12" s="39"/>
      <c r="P12" s="4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5"/>
      <c r="AE12" s="15"/>
      <c r="AF12" s="15"/>
      <c r="AG12" s="15"/>
    </row>
    <row r="13" spans="1:34" s="12" customFormat="1" ht="17.25" customHeight="1" x14ac:dyDescent="0.5">
      <c r="A13" s="18" t="s">
        <v>23</v>
      </c>
      <c r="B13" s="17">
        <v>12</v>
      </c>
      <c r="C13" s="17"/>
      <c r="D13" s="14"/>
      <c r="E13" s="17">
        <v>12</v>
      </c>
      <c r="F13" s="1"/>
      <c r="G13" s="34"/>
      <c r="H13" s="1"/>
      <c r="I13" s="1"/>
      <c r="J13" s="1"/>
      <c r="K13" s="39"/>
      <c r="L13" s="1"/>
      <c r="M13" s="3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5"/>
      <c r="AE13" s="15"/>
      <c r="AF13" s="15"/>
      <c r="AG13" s="15"/>
    </row>
    <row r="14" spans="1:34" s="12" customFormat="1" ht="17.25" customHeight="1" x14ac:dyDescent="0.5">
      <c r="A14" s="19" t="s">
        <v>30</v>
      </c>
      <c r="B14" s="20">
        <f>SUM(B12:B13)</f>
        <v>83</v>
      </c>
      <c r="C14" s="20">
        <f>SUM(C12:C13)</f>
        <v>0</v>
      </c>
      <c r="D14" s="21"/>
      <c r="E14" s="20">
        <f>SUM(E12:E13)</f>
        <v>83</v>
      </c>
      <c r="F14" s="1"/>
      <c r="G14" s="34"/>
      <c r="H14" s="1"/>
      <c r="I14" s="1"/>
      <c r="J14" s="1"/>
      <c r="K14" s="39"/>
      <c r="L14" s="1"/>
      <c r="M14" s="39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5"/>
      <c r="AE14" s="15"/>
      <c r="AF14" s="15"/>
      <c r="AG14" s="15"/>
    </row>
    <row r="15" spans="1:34" s="12" customFormat="1" ht="22.5" customHeight="1" x14ac:dyDescent="0.5">
      <c r="A15" s="32" t="s">
        <v>22</v>
      </c>
      <c r="B15" s="13">
        <f>B10+B14</f>
        <v>1061.1776</v>
      </c>
      <c r="C15" s="13">
        <f>C10+C14</f>
        <v>331.00079999999997</v>
      </c>
      <c r="D15" s="14"/>
      <c r="E15" s="13">
        <f>E10+E14</f>
        <v>1392.1778238917454</v>
      </c>
      <c r="F15" s="1"/>
      <c r="G15" s="3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5"/>
      <c r="AE15" s="15"/>
      <c r="AF15" s="15"/>
      <c r="AG15" s="15"/>
    </row>
    <row r="16" spans="1:34" s="12" customFormat="1" ht="38.25" customHeight="1" x14ac:dyDescent="0.25">
      <c r="B16" s="22"/>
      <c r="C16" s="22"/>
      <c r="D16" s="23"/>
      <c r="E16" s="22"/>
      <c r="G16" s="36"/>
      <c r="K16" s="44"/>
      <c r="L16" s="44"/>
      <c r="M16" s="44"/>
    </row>
    <row r="17" spans="1:34" s="12" customFormat="1" ht="22.5" customHeight="1" x14ac:dyDescent="0.5">
      <c r="A17" s="37" t="s">
        <v>17</v>
      </c>
      <c r="B17" s="31">
        <f>-2904.218/3.75</f>
        <v>-774.45813333333331</v>
      </c>
      <c r="C17" s="31">
        <f>1020.534/3.75</f>
        <v>272.14240000000001</v>
      </c>
      <c r="D17" s="14"/>
      <c r="E17" s="31">
        <v>-502.31572796083918</v>
      </c>
      <c r="F17" s="1"/>
      <c r="G17" s="3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5"/>
      <c r="AE17" s="15"/>
      <c r="AF17" s="15"/>
      <c r="AG17" s="15"/>
      <c r="AH17" s="15"/>
    </row>
    <row r="18" spans="1:34" s="12" customFormat="1" ht="17.25" customHeight="1" x14ac:dyDescent="0.5">
      <c r="A18" s="24" t="s">
        <v>30</v>
      </c>
      <c r="B18" s="25">
        <f t="shared" ref="B18:C18" si="0">B14</f>
        <v>83</v>
      </c>
      <c r="C18" s="25">
        <f t="shared" si="0"/>
        <v>0</v>
      </c>
      <c r="D18" s="1"/>
      <c r="E18" s="25">
        <f>E14</f>
        <v>83</v>
      </c>
      <c r="F18" s="1"/>
      <c r="G18" s="3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5"/>
      <c r="AE18" s="15"/>
      <c r="AF18" s="15"/>
      <c r="AG18" s="15"/>
      <c r="AH18" s="15"/>
    </row>
    <row r="19" spans="1:34" s="12" customFormat="1" ht="17.25" customHeight="1" x14ac:dyDescent="0.5">
      <c r="A19" s="18" t="s">
        <v>19</v>
      </c>
      <c r="B19" s="17">
        <v>937</v>
      </c>
      <c r="C19" s="17"/>
      <c r="D19" s="14"/>
      <c r="E19" s="17">
        <v>937</v>
      </c>
      <c r="F19" s="1"/>
      <c r="G19" s="3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5"/>
      <c r="AE19" s="15"/>
      <c r="AF19" s="15"/>
      <c r="AG19" s="15"/>
    </row>
    <row r="20" spans="1:34" s="12" customFormat="1" ht="17.25" customHeight="1" x14ac:dyDescent="0.5">
      <c r="A20" s="19" t="s">
        <v>31</v>
      </c>
      <c r="B20" s="20">
        <f>SUM(B18:B19)</f>
        <v>1020</v>
      </c>
      <c r="C20" s="20">
        <f>SUM(C18:C19)</f>
        <v>0</v>
      </c>
      <c r="D20" s="21"/>
      <c r="E20" s="20">
        <f>SUM(E18:E19)</f>
        <v>1020</v>
      </c>
      <c r="F20" s="1"/>
      <c r="G20" s="3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5"/>
      <c r="AE20" s="15"/>
      <c r="AF20" s="15"/>
      <c r="AG20" s="15"/>
    </row>
    <row r="21" spans="1:34" s="12" customFormat="1" ht="22.5" customHeight="1" x14ac:dyDescent="0.5">
      <c r="A21" s="32" t="s">
        <v>18</v>
      </c>
      <c r="B21" s="13">
        <f>B17+B20</f>
        <v>245.54186666666669</v>
      </c>
      <c r="C21" s="13">
        <f>C17+C20</f>
        <v>272.14240000000001</v>
      </c>
      <c r="D21" s="14"/>
      <c r="E21" s="13">
        <f>E17+E20</f>
        <v>517.68427203916076</v>
      </c>
      <c r="F21" s="1"/>
      <c r="G21" s="3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5"/>
      <c r="AE21" s="15"/>
      <c r="AF21" s="15"/>
      <c r="AG21" s="15"/>
    </row>
    <row r="22" spans="1:34" s="12" customFormat="1" ht="38.25" customHeight="1" x14ac:dyDescent="0.25">
      <c r="B22" s="22"/>
      <c r="C22" s="22"/>
      <c r="D22" s="23"/>
      <c r="E22" s="22"/>
      <c r="G22" s="36"/>
    </row>
    <row r="23" spans="1:34" ht="22.5" customHeight="1" x14ac:dyDescent="0.5">
      <c r="A23" s="37" t="s">
        <v>15</v>
      </c>
      <c r="B23" s="31"/>
      <c r="C23" s="31"/>
      <c r="D23" s="14"/>
      <c r="E23" s="31">
        <v>-1084.295536020041</v>
      </c>
      <c r="H23" s="30"/>
    </row>
    <row r="24" spans="1:34" x14ac:dyDescent="0.5">
      <c r="A24" s="24" t="s">
        <v>31</v>
      </c>
      <c r="B24" s="25"/>
      <c r="C24" s="25"/>
      <c r="E24" s="25">
        <f>E20</f>
        <v>1020</v>
      </c>
    </row>
    <row r="25" spans="1:34" x14ac:dyDescent="0.5">
      <c r="A25" s="18" t="s">
        <v>14</v>
      </c>
      <c r="B25" s="25"/>
      <c r="C25" s="25"/>
      <c r="E25" s="17"/>
    </row>
    <row r="26" spans="1:34" s="12" customFormat="1" ht="17.25" customHeight="1" x14ac:dyDescent="0.5">
      <c r="A26" s="18" t="s">
        <v>12</v>
      </c>
      <c r="B26" s="17"/>
      <c r="C26" s="17"/>
      <c r="D26" s="14"/>
      <c r="E26" s="17">
        <v>193</v>
      </c>
      <c r="F26" s="1"/>
      <c r="G26" s="4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5"/>
      <c r="AE26" s="15"/>
      <c r="AF26" s="15"/>
      <c r="AG26" s="15"/>
    </row>
    <row r="27" spans="1:34" x14ac:dyDescent="0.5">
      <c r="A27" s="18" t="s">
        <v>13</v>
      </c>
      <c r="B27" s="17"/>
      <c r="C27" s="17"/>
      <c r="E27" s="17"/>
    </row>
    <row r="28" spans="1:34" ht="21" x14ac:dyDescent="0.5">
      <c r="A28" s="18" t="s">
        <v>24</v>
      </c>
      <c r="B28" s="17"/>
      <c r="C28" s="17"/>
      <c r="E28" s="17"/>
    </row>
    <row r="29" spans="1:34" s="12" customFormat="1" ht="17.25" hidden="1" customHeight="1" x14ac:dyDescent="0.5">
      <c r="A29" s="18" t="s">
        <v>20</v>
      </c>
      <c r="B29" s="17"/>
      <c r="C29" s="17"/>
      <c r="D29" s="14"/>
      <c r="E29" s="17"/>
      <c r="F29" s="1"/>
      <c r="G29" s="3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5"/>
      <c r="AE29" s="15"/>
      <c r="AF29" s="15"/>
      <c r="AG29" s="15"/>
    </row>
    <row r="30" spans="1:34" s="12" customFormat="1" ht="17.25" customHeight="1" x14ac:dyDescent="0.5">
      <c r="A30" s="19" t="s">
        <v>32</v>
      </c>
      <c r="B30" s="20"/>
      <c r="C30" s="20"/>
      <c r="D30" s="21"/>
      <c r="E30" s="20">
        <f>SUM(E24:E29)</f>
        <v>1213</v>
      </c>
      <c r="F30" s="1"/>
      <c r="G30" s="3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5"/>
      <c r="AE30" s="15"/>
      <c r="AF30" s="15"/>
      <c r="AG30" s="15"/>
    </row>
    <row r="31" spans="1:34" ht="22.5" customHeight="1" x14ac:dyDescent="0.5">
      <c r="A31" s="32" t="s">
        <v>16</v>
      </c>
      <c r="B31" s="13"/>
      <c r="C31" s="13"/>
      <c r="D31" s="14"/>
      <c r="E31" s="13">
        <f>SUM(E23:E28)</f>
        <v>128.70446397995897</v>
      </c>
      <c r="G31" s="38"/>
      <c r="I31" s="41"/>
    </row>
    <row r="32" spans="1:34" x14ac:dyDescent="0.5">
      <c r="A32" s="28" t="s">
        <v>25</v>
      </c>
      <c r="H32" s="42"/>
    </row>
    <row r="33" spans="1:7" x14ac:dyDescent="0.5">
      <c r="A33" s="29" t="s">
        <v>26</v>
      </c>
    </row>
    <row r="34" spans="1:7" x14ac:dyDescent="0.5">
      <c r="B34" s="15"/>
      <c r="C34" s="15"/>
      <c r="E34" s="15"/>
    </row>
    <row r="35" spans="1:7" x14ac:dyDescent="0.5">
      <c r="B35" s="15"/>
      <c r="C35" s="15"/>
      <c r="E35" s="15"/>
    </row>
    <row r="36" spans="1:7" x14ac:dyDescent="0.5">
      <c r="F36" s="30"/>
    </row>
    <row r="37" spans="1:7" x14ac:dyDescent="0.5">
      <c r="C37" s="39"/>
      <c r="G37" s="43"/>
    </row>
    <row r="39" spans="1:7" x14ac:dyDescent="0.5">
      <c r="F39" s="39"/>
      <c r="G39" s="43"/>
    </row>
    <row r="40" spans="1:7" x14ac:dyDescent="0.5">
      <c r="F40" s="42"/>
      <c r="G40" s="43"/>
    </row>
  </sheetData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{FEAAAF18-3ED6-4A5A-96BA-B5F7FB71EFC9}</x14:id>
        </ext>
      </extLst>
    </cfRule>
  </conditionalFormatting>
  <pageMargins left="0.25" right="0.25" top="0.75" bottom="0.75" header="0.3" footer="0.3"/>
  <pageSetup scale="79" fitToHeight="0" orientation="landscape" r:id="rId1"/>
  <headerFooter>
    <oddHeader>&amp;L&amp;"SABIC Typeface Headline Light"&amp;10&amp;Ka7a8aaClassification: General Business Use&amp;1#</oddHeader>
  </headerFooter>
  <customProperties>
    <customPr name="_pios_id" r:id="rId2"/>
  </customPropertie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AAAF18-3ED6-4A5A-96BA-B5F7FB71EF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Q1 2024</vt:lpstr>
      <vt:lpstr>Q2 2024</vt:lpstr>
      <vt:lpstr>Q3 2024</vt:lpstr>
      <vt:lpstr>Q4 2024</vt:lpstr>
      <vt:lpstr>FY 2024</vt:lpstr>
      <vt:lpstr>Q1 2025</vt:lpstr>
      <vt:lpstr>Q2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2025-07-21T10:17:27Z</dcterms:created>
  <dcterms:modified xsi:type="dcterms:W3CDTF">2025-08-06T08:26:33Z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321747-f206-4919-9520-29762f698e8e_Enabled">
    <vt:lpwstr>true</vt:lpwstr>
  </property>
  <property fmtid="{D5CDD505-2E9C-101B-9397-08002B2CF9AE}" pid="3" name="MSIP_Label_13321747-f206-4919-9520-29762f698e8e_SetDate">
    <vt:lpwstr>2025-08-06T08:26:33Z</vt:lpwstr>
  </property>
  <property fmtid="{D5CDD505-2E9C-101B-9397-08002B2CF9AE}" pid="4" name="MSIP_Label_13321747-f206-4919-9520-29762f698e8e_Method">
    <vt:lpwstr>Privileged</vt:lpwstr>
  </property>
  <property fmtid="{D5CDD505-2E9C-101B-9397-08002B2CF9AE}" pid="5" name="MSIP_Label_13321747-f206-4919-9520-29762f698e8e_Name">
    <vt:lpwstr>13321747-f206-4919-9520-29762f698e8e</vt:lpwstr>
  </property>
  <property fmtid="{D5CDD505-2E9C-101B-9397-08002B2CF9AE}" pid="6" name="MSIP_Label_13321747-f206-4919-9520-29762f698e8e_SiteId">
    <vt:lpwstr>a77c517c-e95e-435b-bbb4-cb17e462491f</vt:lpwstr>
  </property>
  <property fmtid="{D5CDD505-2E9C-101B-9397-08002B2CF9AE}" pid="7" name="MSIP_Label_13321747-f206-4919-9520-29762f698e8e_ActionId">
    <vt:lpwstr>11990ce9-a044-45e3-b269-5acb0ce0a4d9</vt:lpwstr>
  </property>
  <property fmtid="{D5CDD505-2E9C-101B-9397-08002B2CF9AE}" pid="8" name="MSIP_Label_13321747-f206-4919-9520-29762f698e8e_ContentBits">
    <vt:lpwstr>1</vt:lpwstr>
  </property>
</Properties>
</file>